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_CBSE\NEUTEK_RMP\Result_Analysis\RANCHI\RANCHI DIPATOLI\"/>
    </mc:Choice>
  </mc:AlternateContent>
  <xr:revisionPtr revIDLastSave="0" documentId="13_ncr:1_{F55F589D-387C-4D48-A712-BDAF317789C4}" xr6:coauthVersionLast="47" xr6:coauthVersionMax="47" xr10:uidLastSave="{00000000-0000-0000-0000-000000000000}"/>
  <bookViews>
    <workbookView xWindow="1044" yWindow="2256" windowWidth="11532" windowHeight="9564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C'!$A$1:$R$32</definedName>
    <definedName name="_xlnm.Print_Area" localSheetId="4">'10 D'!$A$1:$J$13</definedName>
    <definedName name="_xlnm.Print_Area" localSheetId="5">'10 E'!$A$1:$E$20</definedName>
    <definedName name="_xlnm.Print_Area" localSheetId="6">'10 F'!$A$1:$D$13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C'!$A$1:$R$59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E1'!$A$1:$E$21</definedName>
    <definedName name="_xlnm.Print_Area" localSheetId="31">'12 E2'!$A$1:$E$18</definedName>
    <definedName name="_xlnm.Print_Area" localSheetId="32">'12 E3'!$A$1:$E$18</definedName>
    <definedName name="_xlnm.Print_Area" localSheetId="33">'12 E4'!$A$1:$E$14</definedName>
    <definedName name="_xlnm.Print_Area" localSheetId="34">'12 F'!$A$1:$D$11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</workbook>
</file>

<file path=xl/calcChain.xml><?xml version="1.0" encoding="utf-8"?>
<calcChain xmlns="http://schemas.openxmlformats.org/spreadsheetml/2006/main">
  <c r="Q56" i="230" l="1"/>
  <c r="P56" i="230"/>
  <c r="O56" i="230"/>
  <c r="N56" i="230"/>
  <c r="M56" i="230"/>
  <c r="L56" i="230"/>
  <c r="K56" i="230"/>
  <c r="J56" i="230"/>
  <c r="I56" i="230"/>
  <c r="H56" i="230"/>
  <c r="G56" i="230"/>
  <c r="E56" i="230"/>
  <c r="D56" i="230"/>
  <c r="Q55" i="230"/>
  <c r="P55" i="230"/>
  <c r="O55" i="230"/>
  <c r="N55" i="230"/>
  <c r="M55" i="230"/>
  <c r="L55" i="230"/>
  <c r="K55" i="230"/>
  <c r="J55" i="230"/>
  <c r="I55" i="230"/>
  <c r="H55" i="230"/>
  <c r="G55" i="230"/>
  <c r="E55" i="230"/>
  <c r="D55" i="230"/>
  <c r="Q54" i="230"/>
  <c r="P54" i="230"/>
  <c r="O54" i="230"/>
  <c r="N54" i="230"/>
  <c r="M54" i="230"/>
  <c r="L54" i="230"/>
  <c r="K54" i="230"/>
  <c r="J54" i="230"/>
  <c r="I54" i="230"/>
  <c r="H54" i="230"/>
  <c r="G54" i="230"/>
  <c r="E54" i="230"/>
  <c r="D54" i="230"/>
  <c r="R55" i="230" l="1"/>
  <c r="R54" i="230"/>
  <c r="R56" i="230"/>
  <c r="T54" i="230" s="1"/>
  <c r="F54" i="230"/>
  <c r="F55" i="230"/>
  <c r="F56" i="230"/>
  <c r="Q29" i="164" l="1"/>
  <c r="Q28" i="164"/>
  <c r="Q27" i="164"/>
  <c r="P29" i="164"/>
  <c r="P28" i="164"/>
  <c r="P27" i="164"/>
  <c r="O29" i="164"/>
  <c r="O28" i="164"/>
  <c r="O27" i="164"/>
  <c r="N29" i="164"/>
  <c r="N28" i="164"/>
  <c r="N27" i="164"/>
  <c r="M29" i="164"/>
  <c r="M28" i="164"/>
  <c r="M27" i="164"/>
  <c r="L29" i="164"/>
  <c r="L28" i="164"/>
  <c r="L27" i="164"/>
  <c r="K29" i="164"/>
  <c r="K28" i="164"/>
  <c r="K27" i="164"/>
  <c r="J29" i="164"/>
  <c r="J28" i="164"/>
  <c r="J27" i="164"/>
  <c r="I29" i="164"/>
  <c r="I28" i="164"/>
  <c r="I27" i="164"/>
  <c r="H29" i="164"/>
  <c r="H28" i="164"/>
  <c r="H27" i="164"/>
  <c r="G29" i="164"/>
  <c r="G28" i="164"/>
  <c r="G27" i="164"/>
  <c r="E29" i="164"/>
  <c r="E28" i="164"/>
  <c r="E27" i="164"/>
  <c r="D29" i="164"/>
  <c r="D28" i="164"/>
  <c r="D27" i="164"/>
  <c r="R28" i="164" l="1"/>
  <c r="R27" i="164"/>
  <c r="R29" i="164"/>
  <c r="T27" i="164" s="1"/>
  <c r="F27" i="164"/>
  <c r="F28" i="164"/>
  <c r="F29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<sst xmlns="http://schemas.openxmlformats.org/spreadsheetml/2006/main" count="1100" uniqueCount="234">
  <si>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</si>
  <si>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</si>
  <si>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</si>
  <si>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</si>
  <si>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</si>
  <si>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</si>
  <si>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</si>
  <si>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</si>
  <si>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</si>
  <si>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</si>
  <si>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</si>
  <si>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</si>
  <si>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</si>
  <si>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</si>
  <si>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</si>
  <si>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</si>
  <si>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</si>
  <si>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</si>
  <si>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</si>
  <si>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</si>
  <si>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</si>
  <si>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</si>
  <si>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</si>
  <si>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</si>
  <si>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</si>
  <si>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</si>
  <si>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</si>
  <si>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</si>
  <si>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</si>
  <si>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</si>
  <si>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</si>
  <si>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</si>
  <si>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</si>
  <si>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</si>
  <si>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</si>
  <si>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</si>
  <si>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</si>
  <si>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</si>
  <si>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</si>
  <si>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</si>
  <si>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</si>
  <si>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</si>
  <si>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</si>
  <si>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</si>
  <si>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</si>
  <si>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</si>
  <si>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</si>
  <si>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</si>
  <si>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</si>
  <si>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</si>
  <si>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</si>
  <si>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</si>
  <si>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</si>
  <si>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</si>
  <si>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</si>
  <si>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</si>
  <si>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</si>
  <si>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</si>
  <si>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</si>
  <si>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</si>
  <si>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</si>
  <si>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</si>
  <si>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</si>
  <si>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</si>
  <si>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</si>
  <si>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</si>
  <si>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</si>
  <si>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</si>
  <si>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</si>
  <si>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</si>
  <si>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</si>
  <si>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</si>
  <si>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</si>
  <si>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</si>
  <si>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</si>
  <si>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</si>
  <si>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</si>
  <si>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</si>
  <si>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</si>
  <si>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</si>
  <si>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</si>
  <si>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</si>
  <si>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</si>
  <si>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</si>
  <si>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</si>
  <si>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</si>
  <si>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</si>
  <si>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</si>
  <si>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</si>
  <si>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</si>
  <si>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</si>
  <si>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</si>
  <si>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</si>
  <si>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</si>
  <si>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</si>
  <si>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</si>
  <si>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</si>
  <si>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</si>
  <si>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</si>
  <si>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</si>
  <si>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</si>
  <si>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</si>
  <si>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</si>
  <si>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</si>
  <si>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</si>
  <si>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</si>
  <si>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</si>
  <si>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</si>
  <si>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</si>
  <si>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</si>
  <si>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</si>
  <si>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</si>
  <si>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</si>
  <si>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</si>
  <si>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</si>
  <si>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</si>
  <si>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</si>
  <si>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</si>
  <si>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</si>
  <si>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</si>
  <si>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</si>
  <si>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</si>
  <si>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</si>
  <si>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</si>
  <si>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</si>
  <si>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</si>
  <si>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</si>
  <si>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</si>
  <si>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</si>
  <si>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</si>
  <si>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</si>
  <si>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</si>
  <si>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</si>
  <si>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</si>
  <si>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</si>
  <si>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</si>
  <si>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</si>
  <si>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RANCHI DIPATOLI</t>
  </si>
  <si>
    <t>SUGNU B.O. PO, RANCHI, JHARKHAND - 835 103, JHA</t>
  </si>
  <si>
    <t>ANALYSIS OF CBSE RESULT (AISSE &amp; AISSCE) : 2020-2021</t>
  </si>
  <si>
    <t>Generated through : NEUTEK Result Master Pro on 03 Aug 2021</t>
  </si>
  <si>
    <t>AISSE &amp; AISSCE : 2020-2021</t>
  </si>
  <si>
    <t>MINU RANI GUPTA_x000D_
Exam I/C</t>
  </si>
  <si>
    <t>SHUBHENDU PRIYADARSHI_x000D_
PRINCIPAL</t>
  </si>
  <si>
    <t>OVERALL RESULT OF THE VIDYALAYA - CBSE 2021 - AISSE : CLASS X</t>
  </si>
  <si>
    <t>SUGNU B.O. PO, RANCHI, JHARKHAND - 835 103</t>
  </si>
  <si>
    <t>JHA</t>
  </si>
  <si>
    <t>ANALYSIS OF CBSE RESULT : 2020-2021</t>
  </si>
  <si>
    <t>DEFENCE</t>
  </si>
  <si>
    <t>JHARKHAND</t>
  </si>
  <si>
    <t>RANCHI DIPATOLI</t>
  </si>
  <si>
    <t>GRADE-WISE RESULT OF THE VIDYALAYA - AISSE : CLASS X</t>
  </si>
  <si>
    <t>SUBJECT-WISE RESULT ANALYSIS OF THE VIDYALAYA - AISSE : CLASS X</t>
  </si>
  <si>
    <t>KV RANCHI DIPATOLI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</si>
  <si>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</si>
  <si>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</si>
  <si>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</si>
  <si>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</si>
  <si>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</si>
  <si>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</si>
  <si>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</si>
  <si>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</si>
  <si>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KRITIKA JHA [22114564]</t>
  </si>
  <si>
    <t>VIDYA SHRISTI [22114566]</t>
  </si>
  <si>
    <t>AARUSH TIWARI [22114577]</t>
  </si>
  <si>
    <t>KAVITA KUMARI [22114563]</t>
  </si>
  <si>
    <t>AMAN KUMAR [22114579]</t>
  </si>
  <si>
    <t>HARSH VARDHAN SINGH [22114578]</t>
  </si>
  <si>
    <t>List of KVs achieved 60% &amp; ABOVE - AISSE (Class X)</t>
  </si>
  <si>
    <t>RANCHI DIPATOLI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</si>
  <si>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</si>
  <si>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</si>
  <si>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</si>
  <si>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RANCHI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</si>
  <si>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</si>
  <si>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</si>
  <si>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</si>
  <si>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</si>
  <si>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</si>
  <si>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NOT APPLICABLE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</si>
  <si>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</si>
  <si>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</si>
  <si>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</si>
  <si>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</si>
  <si>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</si>
  <si>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</si>
  <si>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</si>
  <si>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</si>
  <si>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</si>
  <si>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</si>
  <si>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</si>
  <si>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</si>
  <si>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</si>
  <si>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</si>
  <si>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</si>
  <si>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HISTORY [027]</t>
  </si>
  <si>
    <t>GEOGRAPHY [029]</t>
  </si>
  <si>
    <t>COMPUTR SCIENCE [083]</t>
  </si>
  <si>
    <t>INFO. PRAC. [065]</t>
  </si>
  <si>
    <t>NIL</t>
  </si>
  <si>
    <t>POLITICAL SCI. [028]</t>
  </si>
  <si>
    <t>PHY. EDUCATION [048]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</si>
  <si>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</si>
  <si>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</si>
  <si>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</si>
  <si>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</si>
  <si>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</si>
  <si>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</si>
  <si>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MITANSHI [22609967]</t>
  </si>
  <si>
    <t>MITALI GOGOI [22609928]</t>
  </si>
  <si>
    <t>JANVI SHARMA [22609893]</t>
  </si>
  <si>
    <t>YUVA SHREE RAJAN [22609968]</t>
  </si>
  <si>
    <t>KHUSBU KASHYAP [22609894]</t>
  </si>
  <si>
    <t>NEHA KUMARI [22609900]</t>
  </si>
  <si>
    <t>AASTHA SINGH [22609890]</t>
  </si>
  <si>
    <t>LIST OF TOPPERS IN CBSE EXAM - Class XII COMMERCE stream (&gt;=90% Only)</t>
  </si>
  <si>
    <t>SANJANA [22609944]</t>
  </si>
  <si>
    <t>SARASWATI KUMARI [22609945]</t>
  </si>
  <si>
    <t>KAJAL GUPTA [22609929]</t>
  </si>
  <si>
    <t>RITU TIWARY [22609940]</t>
  </si>
  <si>
    <t>LIST OF TOPPERS IN CBSE EXAM - Class XII HUMANITIES stream (&gt;=90% Only)</t>
  </si>
  <si>
    <t>RISHAV RAJ [22609965]</t>
  </si>
  <si>
    <t>MD SAHIL HUSSAIN [22609880]</t>
  </si>
  <si>
    <t>NEHA BHARTY [22609852]</t>
  </si>
  <si>
    <t>SWATI [22609865]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</si>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</sst>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5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1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29" fillId="0" borderId="0" xfId="0" applyFont="1" applyBorder="1" applyAlignment="1" applyProtection="1">
      <alignment horizontal="right" indent="2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7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6" fillId="0" borderId="1" xfId="0" applyFont="1" applyFill="1" applyBorder="1" applyAlignment="1" applyProtection="1">
      <alignment horizontal="center" vertical="center"/>
    </xf>
    <xf numFmtId="0" fontId="57" fillId="0" borderId="1" xfId="2" applyFont="1" applyFill="1" applyBorder="1" applyAlignment="1" applyProtection="1">
      <alignment horizontal="center" vertical="center" shrinkToFit="1"/>
    </xf>
    <xf numFmtId="0" fontId="58" fillId="0" borderId="2" xfId="2" applyFont="1" applyBorder="1" applyAlignment="1" applyProtection="1">
      <alignment horizontal="center" wrapText="1"/>
    </xf>
    <xf numFmtId="0" fontId="58" fillId="0" borderId="2" xfId="2" applyFont="1" applyBorder="1" applyAlignment="1" applyProtection="1">
      <alignment horizontal="left" vertical="center" inden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4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10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15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12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12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22" dataCellStyle="Normal 2"/>
    <tableColumn id="3" xr3:uid="{C7D5EFB9-D762-4343-82EA-678A2F8BE885}" name="Name of the student" dataDxfId="21" dataCellStyle="Normal 2"/>
    <tableColumn id="4" xr3:uid="{125570A7-07F5-465F-B942-7328E6DC51A3}" name="Marks Obtained" dataDxfId="20" dataCellStyle="Normal 2"/>
    <tableColumn id="5" xr3:uid="{80077127-27BF-48D3-8FFF-CA6392D1B54D}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18" dataDxfId="16" headerRowBorderDxfId="17" tableBorderDxfId="15" totalsRowBorderDxfId="14" headerRowCellStyle="Normal 2">
  <tableColumns count="5">
    <tableColumn id="1" xr3:uid="{1611187B-FA0F-46BE-8A8D-0BBE03DDB0BF}" name="Position" dataDxfId="13" dataCellStyle="Normal 2"/>
    <tableColumn id="2" xr3:uid="{B3BDBB1F-23AF-4CB7-A6EF-15BABA811D00}" name="Name of the KV" dataDxfId="5" dataCellStyle="Normal 2"/>
    <tableColumn id="3" xr3:uid="{5D6E3CFB-58F9-41D7-A11B-F6252CB1928B}" name="Name of the student" dataDxfId="3" dataCellStyle="Normal 2"/>
    <tableColumn id="4" xr3:uid="{90974F92-3135-4E29-8E8C-DE35E3106E49}" name="Marks Obtained" dataDxfId="4" dataCellStyle="Normal 2"/>
    <tableColumn id="5" xr3:uid="{A5CDD1C6-B192-4F2A-ADC3-FB6E6982E1B9}" name="Marks in %" dataDxfId="12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11" dataDxfId="9" headerRowBorderDxfId="10" tableBorderDxfId="8" totalsRowBorderDxfId="7">
  <tableColumns count="4">
    <tableColumn id="1" xr3:uid="{508B4146-FAEF-4623-AEB2-A9434269A1A7}" name="Sl. No." dataDxfId="6" dataCellStyle="Normal 2"/>
    <tableColumn id="2" xr3:uid="{DEA54978-EC02-492D-9887-25E1D02EC81C}" name="Name of the KV" dataDxfId="2" dataCellStyle="Normal 2"/>
    <tableColumn id="3" xr3:uid="{0A21AA19-E8F0-4A83-B351-38876FC48F4D}" name="Student Name" dataDxfId="0" dataCellStyle="Normal 2"/>
    <tableColumn id="4" xr3:uid="{FFA189BB-3B47-447B-9EFE-F271DE17F590}" name="Grade" dataDxfId="1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29" customFormat="1" ht="25.05" customHeight="1" x14ac:dyDescent="0.3">
      <c r="A2" s="210"/>
      <c r="B2" s="211" t="s">
        <v>137</v>
      </c>
      <c r="C2" s="211"/>
      <c r="D2" s="211"/>
      <c r="E2" s="211"/>
      <c r="F2" s="211"/>
      <c r="G2" s="211"/>
      <c r="H2" s="211"/>
      <c r="I2" s="211"/>
      <c r="J2" s="211"/>
      <c r="K2" s="209"/>
    </row>
    <row r="3" spans="1:11" ht="25.05" customHeight="1" x14ac:dyDescent="0.25">
      <c r="A3" s="210"/>
      <c r="B3" s="212" t="s">
        <v>138</v>
      </c>
      <c r="C3" s="212"/>
      <c r="D3" s="212"/>
      <c r="E3" s="212"/>
      <c r="F3" s="212"/>
      <c r="G3" s="212"/>
      <c r="H3" s="212"/>
      <c r="I3" s="212"/>
      <c r="J3" s="212"/>
      <c r="K3" s="209"/>
    </row>
    <row r="4" spans="1:11" s="30" customFormat="1" ht="19.95" customHeight="1" x14ac:dyDescent="0.25">
      <c r="A4" s="210"/>
      <c r="B4" s="213" t="s">
        <v>139</v>
      </c>
      <c r="C4" s="213"/>
      <c r="D4" s="213"/>
      <c r="E4" s="213"/>
      <c r="F4" s="213"/>
      <c r="G4" s="213"/>
      <c r="H4" s="213"/>
      <c r="I4" s="213"/>
      <c r="J4" s="213"/>
      <c r="K4" s="209"/>
    </row>
    <row r="5" spans="1:11" s="15" customFormat="1" ht="19.95" customHeight="1" thickBot="1" x14ac:dyDescent="0.25">
      <c r="A5" s="210"/>
      <c r="B5" s="214" t="s">
        <v>140</v>
      </c>
      <c r="C5" s="214"/>
      <c r="D5" s="214"/>
      <c r="E5" s="214"/>
      <c r="F5" s="214"/>
      <c r="G5" s="214"/>
      <c r="H5" s="214"/>
      <c r="I5" s="214"/>
      <c r="J5" s="214"/>
      <c r="K5" s="209"/>
    </row>
    <row r="6" spans="1:11" ht="15.6" x14ac:dyDescent="0.25">
      <c r="A6" s="210"/>
      <c r="B6" s="215" t="s">
        <v>141</v>
      </c>
      <c r="C6" s="163" t="s">
        <v>86</v>
      </c>
      <c r="D6" s="196" t="s">
        <v>85</v>
      </c>
      <c r="E6" s="196"/>
      <c r="F6" s="196"/>
      <c r="G6" s="196"/>
      <c r="H6" s="196"/>
      <c r="I6" s="197"/>
      <c r="J6" s="217">
        <v>44411.569293981483</v>
      </c>
      <c r="K6" s="209"/>
    </row>
    <row r="7" spans="1:11" s="31" customFormat="1" ht="25.05" customHeight="1" x14ac:dyDescent="0.25">
      <c r="A7" s="210"/>
      <c r="B7" s="215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17"/>
      <c r="K7" s="209"/>
    </row>
    <row r="8" spans="1:11" s="31" customFormat="1" ht="25.05" customHeight="1" x14ac:dyDescent="0.25">
      <c r="A8" s="210"/>
      <c r="B8" s="215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17"/>
      <c r="K8" s="209"/>
    </row>
    <row r="9" spans="1:11" s="31" customFormat="1" ht="25.05" customHeight="1" x14ac:dyDescent="0.25">
      <c r="A9" s="210"/>
      <c r="B9" s="215"/>
      <c r="C9" s="155" t="s">
        <v>62</v>
      </c>
      <c r="D9" s="203" t="s">
        <v>78</v>
      </c>
      <c r="E9" s="204"/>
      <c r="F9" s="204"/>
      <c r="G9" s="204"/>
      <c r="H9" s="204"/>
      <c r="I9" s="205"/>
      <c r="J9" s="217"/>
      <c r="K9" s="209"/>
    </row>
    <row r="10" spans="1:11" s="31" customFormat="1" ht="25.05" customHeight="1" x14ac:dyDescent="0.25">
      <c r="A10" s="210"/>
      <c r="B10" s="215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17"/>
      <c r="K10" s="209"/>
    </row>
    <row r="11" spans="1:11" s="31" customFormat="1" ht="25.05" customHeight="1" x14ac:dyDescent="0.25">
      <c r="A11" s="210"/>
      <c r="B11" s="215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17"/>
      <c r="K11" s="209"/>
    </row>
    <row r="12" spans="1:11" s="31" customFormat="1" ht="25.05" customHeight="1" x14ac:dyDescent="0.25">
      <c r="A12" s="210"/>
      <c r="B12" s="215"/>
      <c r="C12" s="155" t="s">
        <v>64</v>
      </c>
      <c r="D12" s="203" t="s">
        <v>81</v>
      </c>
      <c r="E12" s="204"/>
      <c r="F12" s="204"/>
      <c r="G12" s="204"/>
      <c r="H12" s="204"/>
      <c r="I12" s="205"/>
      <c r="J12" s="217"/>
      <c r="K12" s="209"/>
    </row>
    <row r="13" spans="1:11" s="31" customFormat="1" ht="25.05" customHeight="1" x14ac:dyDescent="0.25">
      <c r="A13" s="210"/>
      <c r="B13" s="215"/>
      <c r="C13" s="155" t="s">
        <v>65</v>
      </c>
      <c r="D13" s="203" t="s">
        <v>82</v>
      </c>
      <c r="E13" s="204"/>
      <c r="F13" s="204"/>
      <c r="G13" s="204"/>
      <c r="H13" s="204"/>
      <c r="I13" s="205"/>
      <c r="J13" s="217"/>
      <c r="K13" s="209"/>
    </row>
    <row r="14" spans="1:11" s="31" customFormat="1" ht="25.05" customHeight="1" x14ac:dyDescent="0.25">
      <c r="A14" s="210"/>
      <c r="B14" s="215"/>
      <c r="C14" s="155" t="s">
        <v>67</v>
      </c>
      <c r="D14" s="203" t="s">
        <v>83</v>
      </c>
      <c r="E14" s="204"/>
      <c r="F14" s="204"/>
      <c r="G14" s="204"/>
      <c r="H14" s="204"/>
      <c r="I14" s="205"/>
      <c r="J14" s="217"/>
      <c r="K14" s="209"/>
    </row>
    <row r="15" spans="1:11" s="31" customFormat="1" ht="25.05" customHeight="1" x14ac:dyDescent="0.25">
      <c r="A15" s="210"/>
      <c r="B15" s="215"/>
      <c r="C15" s="155" t="s">
        <v>68</v>
      </c>
      <c r="D15" s="203" t="s">
        <v>106</v>
      </c>
      <c r="E15" s="204"/>
      <c r="F15" s="204"/>
      <c r="G15" s="204"/>
      <c r="H15" s="204"/>
      <c r="I15" s="205"/>
      <c r="J15" s="217"/>
      <c r="K15" s="209"/>
    </row>
    <row r="16" spans="1:11" s="31" customFormat="1" ht="25.05" customHeight="1" x14ac:dyDescent="0.25">
      <c r="A16" s="210"/>
      <c r="B16" s="215"/>
      <c r="C16" s="155" t="s">
        <v>69</v>
      </c>
      <c r="D16" s="203" t="s">
        <v>107</v>
      </c>
      <c r="E16" s="204"/>
      <c r="F16" s="204"/>
      <c r="G16" s="204"/>
      <c r="H16" s="204"/>
      <c r="I16" s="205"/>
      <c r="J16" s="217"/>
      <c r="K16" s="209"/>
    </row>
    <row r="17" spans="1:11" s="31" customFormat="1" ht="25.05" customHeight="1" x14ac:dyDescent="0.25">
      <c r="A17" s="210"/>
      <c r="B17" s="215"/>
      <c r="C17" s="155" t="s">
        <v>70</v>
      </c>
      <c r="D17" s="203" t="s">
        <v>108</v>
      </c>
      <c r="E17" s="204"/>
      <c r="F17" s="204"/>
      <c r="G17" s="204"/>
      <c r="H17" s="204"/>
      <c r="I17" s="205"/>
      <c r="J17" s="217"/>
      <c r="K17" s="209"/>
    </row>
    <row r="18" spans="1:11" s="31" customFormat="1" ht="25.05" customHeight="1" x14ac:dyDescent="0.25">
      <c r="A18" s="210"/>
      <c r="B18" s="215"/>
      <c r="C18" s="155" t="s">
        <v>71</v>
      </c>
      <c r="D18" s="203" t="s">
        <v>109</v>
      </c>
      <c r="E18" s="204"/>
      <c r="F18" s="204"/>
      <c r="G18" s="204"/>
      <c r="H18" s="204"/>
      <c r="I18" s="205"/>
      <c r="J18" s="217"/>
      <c r="K18" s="209"/>
    </row>
    <row r="19" spans="1:11" s="31" customFormat="1" ht="25.05" customHeight="1" x14ac:dyDescent="0.25">
      <c r="A19" s="210"/>
      <c r="B19" s="215"/>
      <c r="C19" s="155" t="s">
        <v>72</v>
      </c>
      <c r="D19" s="203" t="s">
        <v>110</v>
      </c>
      <c r="E19" s="204"/>
      <c r="F19" s="204"/>
      <c r="G19" s="204"/>
      <c r="H19" s="204"/>
      <c r="I19" s="205"/>
      <c r="J19" s="217"/>
      <c r="K19" s="209"/>
    </row>
    <row r="20" spans="1:11" s="31" customFormat="1" ht="25.05" customHeight="1" thickBot="1" x14ac:dyDescent="0.3">
      <c r="A20" s="210"/>
      <c r="B20" s="215"/>
      <c r="C20" s="156"/>
      <c r="D20" s="193" t="s">
        <v>84</v>
      </c>
      <c r="E20" s="194"/>
      <c r="F20" s="194"/>
      <c r="G20" s="194"/>
      <c r="H20" s="194"/>
      <c r="I20" s="195"/>
      <c r="J20" s="217"/>
      <c r="K20" s="209"/>
    </row>
    <row r="21" spans="1:11" s="32" customFormat="1" ht="10.199999999999999" customHeight="1" x14ac:dyDescent="0.2">
      <c r="A21" s="210"/>
      <c r="B21" s="216"/>
      <c r="C21" s="216"/>
      <c r="D21" s="216"/>
      <c r="E21" s="216"/>
      <c r="F21" s="216"/>
      <c r="G21" s="216"/>
      <c r="H21" s="216"/>
      <c r="I21" s="216"/>
      <c r="J21" s="216"/>
      <c r="K21" s="209"/>
    </row>
    <row r="22" spans="1:11" s="57" customFormat="1" ht="34.950000000000003" customHeight="1" x14ac:dyDescent="0.2">
      <c r="A22" s="210"/>
      <c r="C22" s="274" t="s">
        <v>142</v>
      </c>
      <c r="D22" s="198"/>
      <c r="E22" s="198"/>
      <c r="F22" s="198"/>
      <c r="G22" s="198"/>
      <c r="H22" s="198"/>
      <c r="I22" s="198"/>
      <c r="J22" s="68"/>
      <c r="K22" s="209"/>
    </row>
    <row r="23" spans="1:11" s="69" customFormat="1" ht="40.049999999999997" customHeight="1" x14ac:dyDescent="0.25">
      <c r="A23" s="210"/>
      <c r="B23" s="68"/>
      <c r="C23" s="275" t="s">
        <v>143</v>
      </c>
      <c r="D23" s="199"/>
      <c r="E23" s="199"/>
      <c r="F23" s="199"/>
      <c r="G23" s="199"/>
      <c r="H23" s="199"/>
      <c r="I23" s="199"/>
      <c r="J23" s="68"/>
      <c r="K23" s="209"/>
    </row>
    <row r="24" spans="1:11" s="28" customFormat="1" ht="15" customHeight="1" thickBot="1" x14ac:dyDescent="0.4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8"/>
    </row>
  </sheetData>
  <sheetProtection algorithmName="SHA-512" hashValue="fcTBtwysTxMaXaZ+skLIN6+8az3oERXAj3XrzUGwJGgexWZ8LFx4ut4YXBaklyIIZTgtjW5554yRb6/BgMZkIA==" saltValue="mjaybtIiWHiGGemeWteVVw==" spinCount="100000" sheet="1" objects="1" scenarios="1"/>
  <mergeCells count="24"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  <mergeCell ref="D20:I20"/>
    <mergeCell ref="D6:I6"/>
    <mergeCell ref="C22:I22"/>
    <mergeCell ref="C23:I23"/>
    <mergeCell ref="A1:K1"/>
    <mergeCell ref="D17:I17"/>
    <mergeCell ref="D18:I18"/>
    <mergeCell ref="D19:I19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95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170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/uZ+Vz2dDJ25q10uqcBLjhnwFFBKW7U97gTCY3/ye6gmJpk3fuiXNaYHHUZY6CssP3PIOWow/b8B3ajRD+Wbjg==" saltValue="lb7/rhi8oZViTsgQUvF4P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96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171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3oRvdq/oRJL8Z1du0Awu1vL51Cr94n4GhpHy0mTTJY5IX7yAmXsLEY4vDpCn4SeniJ+GKSWrmGhl/uaMawAYdQ==" saltValue="h8oRhRofFnebjkevH7VrO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97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172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3YwVgr29/3AwyNw/tIXB7i3F0AZdDtGJoI5daVWaPFdDYO7f0yJYXv8iNUJ6sgCmPZfO+xEnFCjq4wQHE5evXQ==" saltValue="Y9XIEdZgtECif0y4UOOky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6" t="s">
        <v>137</v>
      </c>
      <c r="B1" s="226"/>
      <c r="C1" s="226"/>
      <c r="D1" s="226"/>
      <c r="E1" s="226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7" t="s">
        <v>145</v>
      </c>
      <c r="B2" s="227"/>
      <c r="C2" s="227"/>
      <c r="D2" s="227"/>
      <c r="E2" s="227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8" t="s">
        <v>146</v>
      </c>
      <c r="B3" s="266"/>
      <c r="C3" s="266"/>
      <c r="D3" s="266"/>
      <c r="E3" s="266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30"/>
      <c r="B4" s="231"/>
      <c r="C4" s="231"/>
      <c r="D4" s="231"/>
      <c r="E4" s="231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32" t="s">
        <v>147</v>
      </c>
      <c r="B5" s="231"/>
      <c r="C5" s="231"/>
      <c r="D5" s="231"/>
      <c r="E5" s="231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33" t="s">
        <v>55</v>
      </c>
      <c r="B6" s="269"/>
      <c r="C6" s="269"/>
      <c r="D6" s="269"/>
      <c r="E6" s="269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32"/>
      <c r="B7" s="231"/>
      <c r="C7" s="231"/>
      <c r="D7" s="231"/>
      <c r="E7" s="23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20" t="s">
        <v>59</v>
      </c>
      <c r="B8" s="220" t="s">
        <v>0</v>
      </c>
      <c r="C8" s="220" t="s">
        <v>14</v>
      </c>
      <c r="D8" s="220"/>
      <c r="E8" s="22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21"/>
      <c r="B9" s="220"/>
      <c r="C9" s="75">
        <v>2019</v>
      </c>
      <c r="D9" s="75">
        <v>2020</v>
      </c>
      <c r="E9" s="75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1" t="s">
        <v>150</v>
      </c>
      <c r="C10" s="182">
        <v>97.54</v>
      </c>
      <c r="D10" s="182">
        <v>99.23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8" t="s">
        <v>140</v>
      </c>
      <c r="B11" s="218"/>
      <c r="C11" s="218"/>
      <c r="D11" s="218"/>
      <c r="E11" s="218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70"/>
      <c r="C12" s="270"/>
      <c r="D12" s="270"/>
      <c r="E12" s="27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24"/>
      <c r="C13" s="224"/>
      <c r="D13" s="224"/>
      <c r="E13" s="2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v9G975QCab2fFjDOfKG9D2XhLkYxqlkWiLuBc6Gp/kb0grUbJjaKF4hjeml3MFvERCD2ZGW18tToB0QzFTiRrQ==" saltValue="4GXYB1GeWZ9cixErQUb6Eg==" spinCount="100000" sheet="1" objects="1" scenarios="1"/>
  <mergeCells count="13">
    <mergeCell ref="A12:E12"/>
    <mergeCell ref="A13:E13"/>
    <mergeCell ref="A7:E7"/>
    <mergeCell ref="A11:E11"/>
    <mergeCell ref="B8:B9"/>
    <mergeCell ref="A8:A9"/>
    <mergeCell ref="C8:E8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6" t="s">
        <v>137</v>
      </c>
      <c r="B1" s="226"/>
      <c r="C1" s="226"/>
      <c r="D1" s="226"/>
      <c r="E1" s="226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7" t="s">
        <v>145</v>
      </c>
      <c r="B2" s="227"/>
      <c r="C2" s="227"/>
      <c r="D2" s="227"/>
      <c r="E2" s="227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8" t="s">
        <v>146</v>
      </c>
      <c r="B3" s="266"/>
      <c r="C3" s="266"/>
      <c r="D3" s="266"/>
      <c r="E3" s="266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32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32" t="s">
        <v>147</v>
      </c>
      <c r="B5" s="231"/>
      <c r="C5" s="231"/>
      <c r="D5" s="231"/>
      <c r="E5" s="231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1" t="s">
        <v>48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3"/>
      <c r="B7" s="246"/>
      <c r="C7" s="246"/>
      <c r="D7" s="246"/>
      <c r="E7" s="2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47" t="s">
        <v>19</v>
      </c>
      <c r="B8" s="247" t="s">
        <v>34</v>
      </c>
      <c r="C8" s="248" t="s">
        <v>1</v>
      </c>
      <c r="D8" s="248"/>
      <c r="E8" s="248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47"/>
      <c r="B9" s="248"/>
      <c r="C9" s="248" t="s">
        <v>24</v>
      </c>
      <c r="D9" s="248"/>
      <c r="E9" s="248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47"/>
      <c r="B10" s="248"/>
      <c r="C10" s="77">
        <v>2019</v>
      </c>
      <c r="D10" s="77">
        <v>2020</v>
      </c>
      <c r="E10" s="77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173</v>
      </c>
      <c r="C11" s="186">
        <v>20</v>
      </c>
      <c r="D11" s="61">
        <v>24</v>
      </c>
      <c r="E11" s="145">
        <v>7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43" t="s">
        <v>140</v>
      </c>
      <c r="B12" s="243"/>
      <c r="C12" s="243"/>
      <c r="D12" s="243"/>
      <c r="E12" s="243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2"/>
      <c r="C13" s="272"/>
      <c r="D13" s="272"/>
      <c r="E13" s="272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44"/>
      <c r="C14" s="244"/>
      <c r="D14" s="244"/>
      <c r="E14" s="244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19Q8MrKJGKeG0rhYt2BOlkDJMOYvr2UdThy+hdt+e1rrHZbTH0IRd/mT/5MlmjCw4gYlTc4JHZ74/c3Il/3C/A==" saltValue="CZyRsNumxzDoCa2hFLsgJQ==" spinCount="100000" sheet="1" objects="1" scenarios="1"/>
  <mergeCells count="14">
    <mergeCell ref="A13:E13"/>
    <mergeCell ref="A14:E14"/>
    <mergeCell ref="A12:E12"/>
    <mergeCell ref="A7:E7"/>
    <mergeCell ref="A8:A10"/>
    <mergeCell ref="B8:B10"/>
    <mergeCell ref="C8:E8"/>
    <mergeCell ref="C9:E9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101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174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56</v>
      </c>
      <c r="G10" s="173">
        <v>56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37</v>
      </c>
      <c r="N10" s="173">
        <v>17</v>
      </c>
      <c r="O10" s="173">
        <v>2</v>
      </c>
      <c r="P10" s="176">
        <v>48.21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76</v>
      </c>
      <c r="G11" s="173">
        <v>76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27</v>
      </c>
      <c r="N11" s="173">
        <v>36</v>
      </c>
      <c r="O11" s="173">
        <v>13</v>
      </c>
      <c r="P11" s="176">
        <v>60.82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132</v>
      </c>
      <c r="G12" s="50">
        <v>132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64</v>
      </c>
      <c r="N12" s="50">
        <v>53</v>
      </c>
      <c r="O12" s="50">
        <v>15</v>
      </c>
      <c r="P12" s="177">
        <v>55.47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7kDs7olsqhRsxJledfjKaE9Z4XTxSDhj19JSnp18hr14hXYpXtQuYO14lhstKD2mK63hWEpM7mjt4e42z2Uo7g==" saltValue="ggrO6amm3PNkXzYvVafXrw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102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175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19</v>
      </c>
      <c r="G10" s="173">
        <v>19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8</v>
      </c>
      <c r="N10" s="173">
        <v>11</v>
      </c>
      <c r="O10" s="173">
        <v>0</v>
      </c>
      <c r="P10" s="176">
        <v>48.42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22</v>
      </c>
      <c r="G11" s="173">
        <v>22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6</v>
      </c>
      <c r="N11" s="173">
        <v>9</v>
      </c>
      <c r="O11" s="173">
        <v>7</v>
      </c>
      <c r="P11" s="176">
        <v>68.52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41</v>
      </c>
      <c r="G12" s="50">
        <v>41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14</v>
      </c>
      <c r="N12" s="50">
        <v>20</v>
      </c>
      <c r="O12" s="50">
        <v>7</v>
      </c>
      <c r="P12" s="177">
        <v>59.21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LH3m1ulEbLxekYwq4Mb8znekRUvlNeMU+LZ/nKDeRXLj/2e2dJG0Qmm3EFV1A+G0OA1PCKPSzL3tGZwTMeiy1w==" saltValue="9Qgtb1iMvV49VkGwhcwpxw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105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176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14</v>
      </c>
      <c r="G10" s="173">
        <v>14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11</v>
      </c>
      <c r="N10" s="173">
        <v>3</v>
      </c>
      <c r="O10" s="173">
        <v>0</v>
      </c>
      <c r="P10" s="176">
        <v>42.86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23</v>
      </c>
      <c r="G11" s="173">
        <v>23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7</v>
      </c>
      <c r="N11" s="173">
        <v>12</v>
      </c>
      <c r="O11" s="173">
        <v>4</v>
      </c>
      <c r="P11" s="176">
        <v>60.98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37</v>
      </c>
      <c r="G12" s="50">
        <v>37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18</v>
      </c>
      <c r="N12" s="50">
        <v>15</v>
      </c>
      <c r="O12" s="50">
        <v>4</v>
      </c>
      <c r="P12" s="177">
        <v>54.12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35THjftOmWe2CTPng5Pbd8WcIbKMqC0hXhxqdGLeImDljstz6bSOYV3Lcmi0TMFn4MEPFQx/XHLdYQU+vEhjKA==" saltValue="AbfyXT7QjKqsg3BYI2jxsQ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104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177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23</v>
      </c>
      <c r="G10" s="173">
        <v>23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18</v>
      </c>
      <c r="N10" s="173">
        <v>3</v>
      </c>
      <c r="O10" s="173">
        <v>2</v>
      </c>
      <c r="P10" s="176">
        <v>51.3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31</v>
      </c>
      <c r="G11" s="173">
        <v>31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14</v>
      </c>
      <c r="N11" s="173">
        <v>15</v>
      </c>
      <c r="O11" s="173">
        <v>2</v>
      </c>
      <c r="P11" s="176">
        <v>55.24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54</v>
      </c>
      <c r="G12" s="50">
        <v>54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32</v>
      </c>
      <c r="N12" s="50">
        <v>18</v>
      </c>
      <c r="O12" s="50">
        <v>4</v>
      </c>
      <c r="P12" s="177">
        <v>53.56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bpmQ5W5YOVRdeBjxClpFJ1YTb/VVJYDmGdwJRnxkxWAR5KhTtKuQ2AiN5iUYRL+Tc4GxioNq9UAr4xY1cy5tFA==" saltValue="TWwvoPWKflxXeXBAGjO9u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103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178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/>
      <c r="C10" s="223"/>
      <c r="D10" s="295" t="s">
        <v>179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wdE+PiTdxFDpbd92CiOByW/O7uJe4rAKIS1m0RK49dumAQHQrC3NL2YIdLPpafJUQD/HTE2lfkE6XpvKb+xSDQ==" saltValue="ghTZ0N/A1XlMATZisyk2W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87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144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74" t="s">
        <v>46</v>
      </c>
      <c r="G9" s="75" t="s">
        <v>20</v>
      </c>
      <c r="H9" s="183" t="s">
        <v>45</v>
      </c>
      <c r="I9" s="184" t="s">
        <v>32</v>
      </c>
      <c r="J9" s="221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78</v>
      </c>
      <c r="G10" s="173">
        <v>78</v>
      </c>
      <c r="H10" s="185">
        <v>0</v>
      </c>
      <c r="I10" s="173">
        <v>0</v>
      </c>
      <c r="J10" s="176">
        <v>100</v>
      </c>
      <c r="K10" s="173">
        <v>0</v>
      </c>
      <c r="L10" s="173">
        <v>10</v>
      </c>
      <c r="M10" s="173">
        <v>36</v>
      </c>
      <c r="N10" s="173">
        <v>29</v>
      </c>
      <c r="O10" s="173">
        <v>3</v>
      </c>
      <c r="P10" s="176">
        <v>60.64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56</v>
      </c>
      <c r="G11" s="173">
        <v>56</v>
      </c>
      <c r="H11" s="173">
        <v>0</v>
      </c>
      <c r="I11" s="173">
        <v>0</v>
      </c>
      <c r="J11" s="176">
        <v>100</v>
      </c>
      <c r="K11" s="173">
        <v>0</v>
      </c>
      <c r="L11" s="173">
        <v>10</v>
      </c>
      <c r="M11" s="173">
        <v>18</v>
      </c>
      <c r="N11" s="173">
        <v>25</v>
      </c>
      <c r="O11" s="173">
        <v>3</v>
      </c>
      <c r="P11" s="176">
        <v>63.62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134</v>
      </c>
      <c r="G12" s="50">
        <v>134</v>
      </c>
      <c r="H12" s="50">
        <v>0</v>
      </c>
      <c r="I12" s="50">
        <v>0</v>
      </c>
      <c r="J12" s="177">
        <v>100</v>
      </c>
      <c r="K12" s="50">
        <v>0</v>
      </c>
      <c r="L12" s="50">
        <v>20</v>
      </c>
      <c r="M12" s="50">
        <v>54</v>
      </c>
      <c r="N12" s="50">
        <v>54</v>
      </c>
      <c r="O12" s="50">
        <v>6</v>
      </c>
      <c r="P12" s="177">
        <v>61.88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6" t="s">
        <v>142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I4Sq02scshfjMyDrI0HIBMc8yAQdQmM3Z1S6Gh/3bwp81u3Iyz1ADF8L+eayMU+3O0oHFWWrYVUmaFCRll0dFA==" saltValue="UKSHFXHHjV51S6zuwJ9B2A==" spinCount="100000" sheet="1" objects="1" scenarios="1"/>
  <mergeCells count="23"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  <mergeCell ref="A13:P13"/>
    <mergeCell ref="K8:O8"/>
    <mergeCell ref="P8:P9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113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56</v>
      </c>
      <c r="E9" s="174">
        <v>56</v>
      </c>
      <c r="F9" s="178">
        <v>100</v>
      </c>
      <c r="G9" s="174">
        <v>8</v>
      </c>
      <c r="H9" s="174">
        <v>32</v>
      </c>
      <c r="I9" s="174">
        <v>21</v>
      </c>
      <c r="J9" s="174">
        <v>24</v>
      </c>
      <c r="K9" s="174">
        <v>59</v>
      </c>
      <c r="L9" s="174">
        <v>58</v>
      </c>
      <c r="M9" s="174">
        <v>58</v>
      </c>
      <c r="N9" s="174">
        <v>20</v>
      </c>
      <c r="O9" s="174">
        <v>0</v>
      </c>
      <c r="P9" s="178">
        <v>48.21</v>
      </c>
    </row>
    <row r="10" spans="1:18" ht="49.95" customHeight="1" x14ac:dyDescent="0.25">
      <c r="A10" s="238"/>
      <c r="B10" s="237"/>
      <c r="C10" s="174" t="s">
        <v>31</v>
      </c>
      <c r="D10" s="174">
        <v>76</v>
      </c>
      <c r="E10" s="174">
        <v>76</v>
      </c>
      <c r="F10" s="178">
        <v>100</v>
      </c>
      <c r="G10" s="174">
        <v>35</v>
      </c>
      <c r="H10" s="174">
        <v>66</v>
      </c>
      <c r="I10" s="174">
        <v>64</v>
      </c>
      <c r="J10" s="174">
        <v>52</v>
      </c>
      <c r="K10" s="174">
        <v>50</v>
      </c>
      <c r="L10" s="174">
        <v>51</v>
      </c>
      <c r="M10" s="174">
        <v>48</v>
      </c>
      <c r="N10" s="174">
        <v>14</v>
      </c>
      <c r="O10" s="174">
        <v>0</v>
      </c>
      <c r="P10" s="178">
        <v>60.82</v>
      </c>
    </row>
    <row r="11" spans="1:18" ht="49.95" customHeight="1" x14ac:dyDescent="0.25">
      <c r="A11" s="238"/>
      <c r="B11" s="237"/>
      <c r="C11" s="50" t="s">
        <v>42</v>
      </c>
      <c r="D11" s="50">
        <v>132</v>
      </c>
      <c r="E11" s="50">
        <v>132</v>
      </c>
      <c r="F11" s="177">
        <v>100</v>
      </c>
      <c r="G11" s="50">
        <v>43</v>
      </c>
      <c r="H11" s="50">
        <v>98</v>
      </c>
      <c r="I11" s="50">
        <v>85</v>
      </c>
      <c r="J11" s="50">
        <v>76</v>
      </c>
      <c r="K11" s="50">
        <v>109</v>
      </c>
      <c r="L11" s="50">
        <v>109</v>
      </c>
      <c r="M11" s="50">
        <v>106</v>
      </c>
      <c r="N11" s="50">
        <v>34</v>
      </c>
      <c r="O11" s="50">
        <v>0</v>
      </c>
      <c r="P11" s="177">
        <v>55.47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Mmti6IMQuGM9IJw2Cs2EuyKkAXxMS2aerYwQaDlOXKtf19AUMdWDI7KAlWG/6YeQqcBmLQ50lnqExH/Jqm2a6g==" saltValue="WIc5U3vnN3sj5yojoBt9/A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114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19</v>
      </c>
      <c r="E9" s="174">
        <v>19</v>
      </c>
      <c r="F9" s="178">
        <v>100</v>
      </c>
      <c r="G9" s="174">
        <v>0</v>
      </c>
      <c r="H9" s="174">
        <v>7</v>
      </c>
      <c r="I9" s="174">
        <v>8</v>
      </c>
      <c r="J9" s="174">
        <v>14</v>
      </c>
      <c r="K9" s="174">
        <v>25</v>
      </c>
      <c r="L9" s="174">
        <v>23</v>
      </c>
      <c r="M9" s="174">
        <v>14</v>
      </c>
      <c r="N9" s="174">
        <v>4</v>
      </c>
      <c r="O9" s="174">
        <v>0</v>
      </c>
      <c r="P9" s="178">
        <v>48.42</v>
      </c>
    </row>
    <row r="10" spans="1:18" ht="49.95" customHeight="1" x14ac:dyDescent="0.25">
      <c r="A10" s="238"/>
      <c r="B10" s="237"/>
      <c r="C10" s="174" t="s">
        <v>31</v>
      </c>
      <c r="D10" s="174">
        <v>22</v>
      </c>
      <c r="E10" s="174">
        <v>22</v>
      </c>
      <c r="F10" s="178">
        <v>100</v>
      </c>
      <c r="G10" s="174">
        <v>15</v>
      </c>
      <c r="H10" s="174">
        <v>23</v>
      </c>
      <c r="I10" s="174">
        <v>21</v>
      </c>
      <c r="J10" s="174">
        <v>20</v>
      </c>
      <c r="K10" s="174">
        <v>10</v>
      </c>
      <c r="L10" s="174">
        <v>14</v>
      </c>
      <c r="M10" s="174">
        <v>7</v>
      </c>
      <c r="N10" s="174">
        <v>0</v>
      </c>
      <c r="O10" s="174">
        <v>0</v>
      </c>
      <c r="P10" s="178">
        <v>68.52</v>
      </c>
    </row>
    <row r="11" spans="1:18" ht="49.95" customHeight="1" x14ac:dyDescent="0.25">
      <c r="A11" s="238"/>
      <c r="B11" s="237"/>
      <c r="C11" s="50" t="s">
        <v>42</v>
      </c>
      <c r="D11" s="50">
        <v>41</v>
      </c>
      <c r="E11" s="50">
        <v>41</v>
      </c>
      <c r="F11" s="177">
        <v>100</v>
      </c>
      <c r="G11" s="50">
        <v>15</v>
      </c>
      <c r="H11" s="50">
        <v>30</v>
      </c>
      <c r="I11" s="50">
        <v>29</v>
      </c>
      <c r="J11" s="50">
        <v>34</v>
      </c>
      <c r="K11" s="50">
        <v>35</v>
      </c>
      <c r="L11" s="50">
        <v>37</v>
      </c>
      <c r="M11" s="50">
        <v>21</v>
      </c>
      <c r="N11" s="50">
        <v>4</v>
      </c>
      <c r="O11" s="50">
        <v>0</v>
      </c>
      <c r="P11" s="177">
        <v>59.21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xB4SGjEhbMvwq8ahqZOvWIwZtoJlawrRFMQzx3dQFlE7uDIIV7PSRraot0+Sn5+kyBbGP4kl+pG1hUvBjFwwYQ==" saltValue="y4uN6Yx/qSKdXvyDQAhQY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115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14</v>
      </c>
      <c r="E9" s="174">
        <v>14</v>
      </c>
      <c r="F9" s="178">
        <v>100</v>
      </c>
      <c r="G9" s="174">
        <v>0</v>
      </c>
      <c r="H9" s="174">
        <v>3</v>
      </c>
      <c r="I9" s="174">
        <v>6</v>
      </c>
      <c r="J9" s="174">
        <v>4</v>
      </c>
      <c r="K9" s="174">
        <v>20</v>
      </c>
      <c r="L9" s="174">
        <v>14</v>
      </c>
      <c r="M9" s="174">
        <v>18</v>
      </c>
      <c r="N9" s="174">
        <v>5</v>
      </c>
      <c r="O9" s="174">
        <v>0</v>
      </c>
      <c r="P9" s="178">
        <v>42.86</v>
      </c>
    </row>
    <row r="10" spans="1:18" ht="49.95" customHeight="1" x14ac:dyDescent="0.25">
      <c r="A10" s="238"/>
      <c r="B10" s="237"/>
      <c r="C10" s="174" t="s">
        <v>31</v>
      </c>
      <c r="D10" s="174">
        <v>23</v>
      </c>
      <c r="E10" s="174">
        <v>23</v>
      </c>
      <c r="F10" s="178">
        <v>100</v>
      </c>
      <c r="G10" s="174">
        <v>6</v>
      </c>
      <c r="H10" s="174">
        <v>20</v>
      </c>
      <c r="I10" s="174">
        <v>21</v>
      </c>
      <c r="J10" s="174">
        <v>17</v>
      </c>
      <c r="K10" s="174">
        <v>20</v>
      </c>
      <c r="L10" s="174">
        <v>20</v>
      </c>
      <c r="M10" s="174">
        <v>11</v>
      </c>
      <c r="N10" s="174">
        <v>0</v>
      </c>
      <c r="O10" s="174">
        <v>0</v>
      </c>
      <c r="P10" s="178">
        <v>60.98</v>
      </c>
    </row>
    <row r="11" spans="1:18" ht="49.95" customHeight="1" x14ac:dyDescent="0.25">
      <c r="A11" s="238"/>
      <c r="B11" s="237"/>
      <c r="C11" s="50" t="s">
        <v>42</v>
      </c>
      <c r="D11" s="50">
        <v>37</v>
      </c>
      <c r="E11" s="50">
        <v>37</v>
      </c>
      <c r="F11" s="177">
        <v>100</v>
      </c>
      <c r="G11" s="50">
        <v>6</v>
      </c>
      <c r="H11" s="50">
        <v>23</v>
      </c>
      <c r="I11" s="50">
        <v>27</v>
      </c>
      <c r="J11" s="50">
        <v>21</v>
      </c>
      <c r="K11" s="50">
        <v>40</v>
      </c>
      <c r="L11" s="50">
        <v>34</v>
      </c>
      <c r="M11" s="50">
        <v>29</v>
      </c>
      <c r="N11" s="50">
        <v>5</v>
      </c>
      <c r="O11" s="50">
        <v>0</v>
      </c>
      <c r="P11" s="177">
        <v>54.12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+S4VBfTU2ueD6E0N7NXZPrNu0SbuiNvYL1iM7V7qjxV10xOXO0IBdoe8uT4jKVfO6AhNJjpgnHu4mHvXeHtqjw==" saltValue="6LeSg+x9cp6prIg+8tAgu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116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23</v>
      </c>
      <c r="E9" s="174">
        <v>23</v>
      </c>
      <c r="F9" s="178">
        <v>100</v>
      </c>
      <c r="G9" s="174">
        <v>8</v>
      </c>
      <c r="H9" s="174">
        <v>22</v>
      </c>
      <c r="I9" s="174">
        <v>7</v>
      </c>
      <c r="J9" s="174">
        <v>6</v>
      </c>
      <c r="K9" s="174">
        <v>14</v>
      </c>
      <c r="L9" s="174">
        <v>21</v>
      </c>
      <c r="M9" s="174">
        <v>26</v>
      </c>
      <c r="N9" s="174">
        <v>11</v>
      </c>
      <c r="O9" s="174">
        <v>0</v>
      </c>
      <c r="P9" s="178">
        <v>51.3</v>
      </c>
    </row>
    <row r="10" spans="1:18" ht="49.95" customHeight="1" x14ac:dyDescent="0.25">
      <c r="A10" s="238"/>
      <c r="B10" s="237"/>
      <c r="C10" s="174" t="s">
        <v>31</v>
      </c>
      <c r="D10" s="174">
        <v>31</v>
      </c>
      <c r="E10" s="174">
        <v>31</v>
      </c>
      <c r="F10" s="178">
        <v>100</v>
      </c>
      <c r="G10" s="174">
        <v>14</v>
      </c>
      <c r="H10" s="174">
        <v>23</v>
      </c>
      <c r="I10" s="174">
        <v>22</v>
      </c>
      <c r="J10" s="174">
        <v>15</v>
      </c>
      <c r="K10" s="174">
        <v>20</v>
      </c>
      <c r="L10" s="174">
        <v>17</v>
      </c>
      <c r="M10" s="174">
        <v>30</v>
      </c>
      <c r="N10" s="174">
        <v>14</v>
      </c>
      <c r="O10" s="174">
        <v>0</v>
      </c>
      <c r="P10" s="178">
        <v>55.24</v>
      </c>
    </row>
    <row r="11" spans="1:18" ht="49.95" customHeight="1" x14ac:dyDescent="0.25">
      <c r="A11" s="238"/>
      <c r="B11" s="237"/>
      <c r="C11" s="50" t="s">
        <v>42</v>
      </c>
      <c r="D11" s="50">
        <v>54</v>
      </c>
      <c r="E11" s="50">
        <v>54</v>
      </c>
      <c r="F11" s="177">
        <v>100</v>
      </c>
      <c r="G11" s="50">
        <v>22</v>
      </c>
      <c r="H11" s="50">
        <v>45</v>
      </c>
      <c r="I11" s="50">
        <v>29</v>
      </c>
      <c r="J11" s="50">
        <v>21</v>
      </c>
      <c r="K11" s="50">
        <v>34</v>
      </c>
      <c r="L11" s="50">
        <v>38</v>
      </c>
      <c r="M11" s="50">
        <v>56</v>
      </c>
      <c r="N11" s="50">
        <v>25</v>
      </c>
      <c r="O11" s="50">
        <v>0</v>
      </c>
      <c r="P11" s="177">
        <v>53.56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HX70U4ED1/20xezU/riD9aq9/pm/JBQnfs42JWUdYPgFzEkJB307VQ1NvI0F0rhwLg9O55Erc1XbozySwgkxJw==" saltValue="4M+3NN8Rpx+TqPFffvx10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117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184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98" t="s">
        <v>179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8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8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nvyUQf4+ry3LpFmX/gmmWvHo+GVCPLs5u81R31OAuZxQkTVIXcIy5AZ9BtCj11FVAauiWtov/Ai6v2Igp3cOsg==" saltValue="lWoGpkCdPrN4fWkjWPdoC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59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51"/>
      <c r="T1" s="169" t="s">
        <v>118</v>
      </c>
      <c r="U1" s="51"/>
      <c r="V1" s="51"/>
      <c r="W1" s="51"/>
    </row>
    <row r="2" spans="1:23" s="41" customFormat="1" ht="17.399999999999999" x14ac:dyDescent="0.25">
      <c r="A2" s="227" t="s">
        <v>145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T2" s="154" t="s">
        <v>57</v>
      </c>
    </row>
    <row r="3" spans="1:23" s="41" customFormat="1" ht="13.8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3" s="41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23" s="41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23" s="41" customFormat="1" ht="13.8" x14ac:dyDescent="0.25">
      <c r="A6" s="233" t="s">
        <v>185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81"/>
      <c r="T6" s="81"/>
      <c r="U6" s="81"/>
      <c r="V6" s="81"/>
      <c r="W6" s="81"/>
    </row>
    <row r="7" spans="1:23" s="41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81"/>
      <c r="T7" s="81"/>
      <c r="U7" s="82"/>
      <c r="V7" s="81"/>
      <c r="W7" s="81"/>
    </row>
    <row r="8" spans="1:23" s="54" customFormat="1" ht="28.05" customHeight="1" x14ac:dyDescent="0.25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8">
        <v>1</v>
      </c>
      <c r="B9" s="241" t="s">
        <v>186</v>
      </c>
      <c r="C9" s="55" t="s">
        <v>30</v>
      </c>
      <c r="D9" s="48">
        <v>56</v>
      </c>
      <c r="E9" s="48">
        <v>56</v>
      </c>
      <c r="F9" s="49">
        <v>100</v>
      </c>
      <c r="G9" s="48">
        <v>0</v>
      </c>
      <c r="H9" s="48">
        <v>1</v>
      </c>
      <c r="I9" s="48">
        <v>1</v>
      </c>
      <c r="J9" s="48">
        <v>5</v>
      </c>
      <c r="K9" s="48">
        <v>8</v>
      </c>
      <c r="L9" s="48">
        <v>4</v>
      </c>
      <c r="M9" s="48">
        <v>26</v>
      </c>
      <c r="N9" s="48">
        <v>11</v>
      </c>
      <c r="O9" s="48">
        <v>0</v>
      </c>
      <c r="P9" s="48">
        <v>56</v>
      </c>
      <c r="Q9" s="48">
        <v>145</v>
      </c>
      <c r="R9" s="49">
        <v>32.369999999999997</v>
      </c>
      <c r="S9" s="52"/>
      <c r="T9" s="53"/>
      <c r="U9" s="52"/>
      <c r="V9" s="52"/>
      <c r="W9" s="52"/>
    </row>
    <row r="10" spans="1:23" s="54" customFormat="1" ht="15.45" customHeight="1" x14ac:dyDescent="0.25">
      <c r="A10" s="238"/>
      <c r="B10" s="241"/>
      <c r="C10" s="55" t="s">
        <v>31</v>
      </c>
      <c r="D10" s="48">
        <v>76</v>
      </c>
      <c r="E10" s="48">
        <v>76</v>
      </c>
      <c r="F10" s="49">
        <v>100</v>
      </c>
      <c r="G10" s="48">
        <v>3</v>
      </c>
      <c r="H10" s="48">
        <v>6</v>
      </c>
      <c r="I10" s="48">
        <v>7</v>
      </c>
      <c r="J10" s="48">
        <v>8</v>
      </c>
      <c r="K10" s="48">
        <v>9</v>
      </c>
      <c r="L10" s="48">
        <v>19</v>
      </c>
      <c r="M10" s="48">
        <v>16</v>
      </c>
      <c r="N10" s="48">
        <v>8</v>
      </c>
      <c r="O10" s="48">
        <v>0</v>
      </c>
      <c r="P10" s="48">
        <v>76</v>
      </c>
      <c r="Q10" s="48">
        <v>281</v>
      </c>
      <c r="R10" s="49">
        <v>46.22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8"/>
      <c r="B11" s="241"/>
      <c r="C11" s="56" t="s">
        <v>42</v>
      </c>
      <c r="D11" s="36">
        <v>132</v>
      </c>
      <c r="E11" s="36">
        <v>132</v>
      </c>
      <c r="F11" s="37">
        <v>100</v>
      </c>
      <c r="G11" s="36">
        <v>3</v>
      </c>
      <c r="H11" s="36">
        <v>7</v>
      </c>
      <c r="I11" s="36">
        <v>8</v>
      </c>
      <c r="J11" s="36">
        <v>13</v>
      </c>
      <c r="K11" s="36">
        <v>17</v>
      </c>
      <c r="L11" s="36">
        <v>23</v>
      </c>
      <c r="M11" s="36">
        <v>42</v>
      </c>
      <c r="N11" s="36">
        <v>19</v>
      </c>
      <c r="O11" s="36">
        <v>0</v>
      </c>
      <c r="P11" s="36">
        <v>132</v>
      </c>
      <c r="Q11" s="36">
        <v>426</v>
      </c>
      <c r="R11" s="37">
        <v>40.340000000000003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8">
        <v>2</v>
      </c>
      <c r="B12" s="241" t="s">
        <v>187</v>
      </c>
      <c r="C12" s="55" t="s">
        <v>30</v>
      </c>
      <c r="D12" s="48">
        <v>41</v>
      </c>
      <c r="E12" s="48">
        <v>41</v>
      </c>
      <c r="F12" s="49">
        <v>100</v>
      </c>
      <c r="G12" s="48">
        <v>1</v>
      </c>
      <c r="H12" s="48">
        <v>3</v>
      </c>
      <c r="I12" s="48">
        <v>2</v>
      </c>
      <c r="J12" s="48">
        <v>0</v>
      </c>
      <c r="K12" s="48">
        <v>7</v>
      </c>
      <c r="L12" s="48">
        <v>17</v>
      </c>
      <c r="M12" s="48">
        <v>9</v>
      </c>
      <c r="N12" s="48">
        <v>2</v>
      </c>
      <c r="O12" s="48">
        <v>0</v>
      </c>
      <c r="P12" s="48">
        <v>41</v>
      </c>
      <c r="Q12" s="48">
        <v>140</v>
      </c>
      <c r="R12" s="49">
        <v>42.68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8"/>
      <c r="B13" s="241"/>
      <c r="C13" s="55" t="s">
        <v>31</v>
      </c>
      <c r="D13" s="48">
        <v>69</v>
      </c>
      <c r="E13" s="48">
        <v>69</v>
      </c>
      <c r="F13" s="49">
        <v>100</v>
      </c>
      <c r="G13" s="48">
        <v>3</v>
      </c>
      <c r="H13" s="48">
        <v>13</v>
      </c>
      <c r="I13" s="48">
        <v>17</v>
      </c>
      <c r="J13" s="48">
        <v>8</v>
      </c>
      <c r="K13" s="48">
        <v>13</v>
      </c>
      <c r="L13" s="48">
        <v>9</v>
      </c>
      <c r="M13" s="48">
        <v>3</v>
      </c>
      <c r="N13" s="48">
        <v>3</v>
      </c>
      <c r="O13" s="48">
        <v>0</v>
      </c>
      <c r="P13" s="48">
        <v>69</v>
      </c>
      <c r="Q13" s="48">
        <v>345</v>
      </c>
      <c r="R13" s="49">
        <v>62.5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8"/>
      <c r="B14" s="241"/>
      <c r="C14" s="56" t="s">
        <v>42</v>
      </c>
      <c r="D14" s="36">
        <v>110</v>
      </c>
      <c r="E14" s="36">
        <v>110</v>
      </c>
      <c r="F14" s="37">
        <v>100</v>
      </c>
      <c r="G14" s="36">
        <v>4</v>
      </c>
      <c r="H14" s="36">
        <v>16</v>
      </c>
      <c r="I14" s="36">
        <v>19</v>
      </c>
      <c r="J14" s="36">
        <v>8</v>
      </c>
      <c r="K14" s="36">
        <v>20</v>
      </c>
      <c r="L14" s="36">
        <v>26</v>
      </c>
      <c r="M14" s="36">
        <v>12</v>
      </c>
      <c r="N14" s="36">
        <v>5</v>
      </c>
      <c r="O14" s="36">
        <v>0</v>
      </c>
      <c r="P14" s="36">
        <v>110</v>
      </c>
      <c r="Q14" s="36">
        <v>485</v>
      </c>
      <c r="R14" s="37">
        <v>55.11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8">
        <v>3</v>
      </c>
      <c r="B15" s="241" t="s">
        <v>188</v>
      </c>
      <c r="C15" s="55" t="s">
        <v>30</v>
      </c>
      <c r="D15" s="48">
        <v>15</v>
      </c>
      <c r="E15" s="48">
        <v>15</v>
      </c>
      <c r="F15" s="49">
        <v>100</v>
      </c>
      <c r="G15" s="48">
        <v>0</v>
      </c>
      <c r="H15" s="48">
        <v>2</v>
      </c>
      <c r="I15" s="48">
        <v>4</v>
      </c>
      <c r="J15" s="48">
        <v>2</v>
      </c>
      <c r="K15" s="48">
        <v>0</v>
      </c>
      <c r="L15" s="48">
        <v>5</v>
      </c>
      <c r="M15" s="48">
        <v>2</v>
      </c>
      <c r="N15" s="48">
        <v>0</v>
      </c>
      <c r="O15" s="48">
        <v>0</v>
      </c>
      <c r="P15" s="48">
        <v>15</v>
      </c>
      <c r="Q15" s="48">
        <v>67</v>
      </c>
      <c r="R15" s="49">
        <v>55.83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8"/>
      <c r="B16" s="241"/>
      <c r="C16" s="55" t="s">
        <v>31</v>
      </c>
      <c r="D16" s="48">
        <v>7</v>
      </c>
      <c r="E16" s="48">
        <v>7</v>
      </c>
      <c r="F16" s="49">
        <v>100</v>
      </c>
      <c r="G16" s="48">
        <v>1</v>
      </c>
      <c r="H16" s="48">
        <v>2</v>
      </c>
      <c r="I16" s="48">
        <v>2</v>
      </c>
      <c r="J16" s="48">
        <v>1</v>
      </c>
      <c r="K16" s="48">
        <v>0</v>
      </c>
      <c r="L16" s="48">
        <v>0</v>
      </c>
      <c r="M16" s="48">
        <v>1</v>
      </c>
      <c r="N16" s="48">
        <v>0</v>
      </c>
      <c r="O16" s="48">
        <v>0</v>
      </c>
      <c r="P16" s="48">
        <v>7</v>
      </c>
      <c r="Q16" s="48">
        <v>41</v>
      </c>
      <c r="R16" s="49">
        <v>73.209999999999994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8"/>
      <c r="B17" s="241"/>
      <c r="C17" s="56" t="s">
        <v>42</v>
      </c>
      <c r="D17" s="36">
        <v>22</v>
      </c>
      <c r="E17" s="36">
        <v>22</v>
      </c>
      <c r="F17" s="37">
        <v>100</v>
      </c>
      <c r="G17" s="36">
        <v>1</v>
      </c>
      <c r="H17" s="36">
        <v>4</v>
      </c>
      <c r="I17" s="36">
        <v>6</v>
      </c>
      <c r="J17" s="36">
        <v>3</v>
      </c>
      <c r="K17" s="36">
        <v>0</v>
      </c>
      <c r="L17" s="36">
        <v>5</v>
      </c>
      <c r="M17" s="36">
        <v>3</v>
      </c>
      <c r="N17" s="36">
        <v>0</v>
      </c>
      <c r="O17" s="36">
        <v>0</v>
      </c>
      <c r="P17" s="36">
        <v>22</v>
      </c>
      <c r="Q17" s="36">
        <v>108</v>
      </c>
      <c r="R17" s="37">
        <v>61.36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8">
        <v>4</v>
      </c>
      <c r="B18" s="241" t="s">
        <v>189</v>
      </c>
      <c r="C18" s="55" t="s">
        <v>30</v>
      </c>
      <c r="D18" s="48">
        <v>19</v>
      </c>
      <c r="E18" s="48">
        <v>19</v>
      </c>
      <c r="F18" s="49">
        <v>100</v>
      </c>
      <c r="G18" s="48">
        <v>0</v>
      </c>
      <c r="H18" s="48">
        <v>1</v>
      </c>
      <c r="I18" s="48">
        <v>2</v>
      </c>
      <c r="J18" s="48">
        <v>2</v>
      </c>
      <c r="K18" s="48">
        <v>3</v>
      </c>
      <c r="L18" s="48">
        <v>5</v>
      </c>
      <c r="M18" s="48">
        <v>4</v>
      </c>
      <c r="N18" s="48">
        <v>2</v>
      </c>
      <c r="O18" s="48">
        <v>0</v>
      </c>
      <c r="P18" s="48">
        <v>19</v>
      </c>
      <c r="Q18" s="48">
        <v>66</v>
      </c>
      <c r="R18" s="49">
        <v>43.42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8"/>
      <c r="B19" s="241"/>
      <c r="C19" s="55" t="s">
        <v>31</v>
      </c>
      <c r="D19" s="48">
        <v>22</v>
      </c>
      <c r="E19" s="48">
        <v>22</v>
      </c>
      <c r="F19" s="49">
        <v>100</v>
      </c>
      <c r="G19" s="48">
        <v>4</v>
      </c>
      <c r="H19" s="48">
        <v>4</v>
      </c>
      <c r="I19" s="48">
        <v>2</v>
      </c>
      <c r="J19" s="48">
        <v>4</v>
      </c>
      <c r="K19" s="48">
        <v>2</v>
      </c>
      <c r="L19" s="48">
        <v>3</v>
      </c>
      <c r="M19" s="48">
        <v>3</v>
      </c>
      <c r="N19" s="48">
        <v>0</v>
      </c>
      <c r="O19" s="48">
        <v>0</v>
      </c>
      <c r="P19" s="48">
        <v>22</v>
      </c>
      <c r="Q19" s="48">
        <v>115</v>
      </c>
      <c r="R19" s="49">
        <v>65.34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8"/>
      <c r="B20" s="241"/>
      <c r="C20" s="56" t="s">
        <v>42</v>
      </c>
      <c r="D20" s="36">
        <v>41</v>
      </c>
      <c r="E20" s="36">
        <v>41</v>
      </c>
      <c r="F20" s="37">
        <v>100</v>
      </c>
      <c r="G20" s="36">
        <v>4</v>
      </c>
      <c r="H20" s="36">
        <v>5</v>
      </c>
      <c r="I20" s="36">
        <v>4</v>
      </c>
      <c r="J20" s="36">
        <v>6</v>
      </c>
      <c r="K20" s="36">
        <v>5</v>
      </c>
      <c r="L20" s="36">
        <v>8</v>
      </c>
      <c r="M20" s="36">
        <v>7</v>
      </c>
      <c r="N20" s="36">
        <v>2</v>
      </c>
      <c r="O20" s="36">
        <v>0</v>
      </c>
      <c r="P20" s="36">
        <v>41</v>
      </c>
      <c r="Q20" s="36">
        <v>181</v>
      </c>
      <c r="R20" s="37">
        <v>55.18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8">
        <v>5</v>
      </c>
      <c r="B21" s="241" t="s">
        <v>190</v>
      </c>
      <c r="C21" s="55" t="s">
        <v>30</v>
      </c>
      <c r="D21" s="48">
        <v>19</v>
      </c>
      <c r="E21" s="48">
        <v>19</v>
      </c>
      <c r="F21" s="49">
        <v>100</v>
      </c>
      <c r="G21" s="48">
        <v>0</v>
      </c>
      <c r="H21" s="48">
        <v>2</v>
      </c>
      <c r="I21" s="48">
        <v>2</v>
      </c>
      <c r="J21" s="48">
        <v>3</v>
      </c>
      <c r="K21" s="48">
        <v>5</v>
      </c>
      <c r="L21" s="48">
        <v>6</v>
      </c>
      <c r="M21" s="48">
        <v>0</v>
      </c>
      <c r="N21" s="48">
        <v>1</v>
      </c>
      <c r="O21" s="48">
        <v>0</v>
      </c>
      <c r="P21" s="48">
        <v>19</v>
      </c>
      <c r="Q21" s="48">
        <v>80</v>
      </c>
      <c r="R21" s="49">
        <v>52.63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8"/>
      <c r="B22" s="241"/>
      <c r="C22" s="55" t="s">
        <v>31</v>
      </c>
      <c r="D22" s="48">
        <v>22</v>
      </c>
      <c r="E22" s="48">
        <v>22</v>
      </c>
      <c r="F22" s="49">
        <v>100</v>
      </c>
      <c r="G22" s="48">
        <v>5</v>
      </c>
      <c r="H22" s="48">
        <v>3</v>
      </c>
      <c r="I22" s="48">
        <v>5</v>
      </c>
      <c r="J22" s="48">
        <v>3</v>
      </c>
      <c r="K22" s="48">
        <v>3</v>
      </c>
      <c r="L22" s="48">
        <v>3</v>
      </c>
      <c r="M22" s="48">
        <v>0</v>
      </c>
      <c r="N22" s="48">
        <v>0</v>
      </c>
      <c r="O22" s="48">
        <v>0</v>
      </c>
      <c r="P22" s="48">
        <v>22</v>
      </c>
      <c r="Q22" s="48">
        <v>127</v>
      </c>
      <c r="R22" s="49">
        <v>72.16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8"/>
      <c r="B23" s="241"/>
      <c r="C23" s="56" t="s">
        <v>42</v>
      </c>
      <c r="D23" s="36">
        <v>41</v>
      </c>
      <c r="E23" s="36">
        <v>41</v>
      </c>
      <c r="F23" s="37">
        <v>100</v>
      </c>
      <c r="G23" s="36">
        <v>5</v>
      </c>
      <c r="H23" s="36">
        <v>5</v>
      </c>
      <c r="I23" s="36">
        <v>7</v>
      </c>
      <c r="J23" s="36">
        <v>6</v>
      </c>
      <c r="K23" s="36">
        <v>8</v>
      </c>
      <c r="L23" s="36">
        <v>9</v>
      </c>
      <c r="M23" s="36">
        <v>0</v>
      </c>
      <c r="N23" s="36">
        <v>1</v>
      </c>
      <c r="O23" s="36">
        <v>0</v>
      </c>
      <c r="P23" s="36">
        <v>41</v>
      </c>
      <c r="Q23" s="36">
        <v>207</v>
      </c>
      <c r="R23" s="37">
        <v>63.11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8">
        <v>6</v>
      </c>
      <c r="B24" s="241" t="s">
        <v>191</v>
      </c>
      <c r="C24" s="55" t="s">
        <v>30</v>
      </c>
      <c r="D24" s="48">
        <v>5</v>
      </c>
      <c r="E24" s="48">
        <v>5</v>
      </c>
      <c r="F24" s="49">
        <v>100</v>
      </c>
      <c r="G24" s="48">
        <v>0</v>
      </c>
      <c r="H24" s="48">
        <v>0</v>
      </c>
      <c r="I24" s="48">
        <v>0</v>
      </c>
      <c r="J24" s="48">
        <v>1</v>
      </c>
      <c r="K24" s="48">
        <v>2</v>
      </c>
      <c r="L24" s="48">
        <v>1</v>
      </c>
      <c r="M24" s="48">
        <v>1</v>
      </c>
      <c r="N24" s="48">
        <v>0</v>
      </c>
      <c r="O24" s="48">
        <v>0</v>
      </c>
      <c r="P24" s="48">
        <v>5</v>
      </c>
      <c r="Q24" s="48">
        <v>18</v>
      </c>
      <c r="R24" s="49">
        <v>45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8"/>
      <c r="B25" s="241"/>
      <c r="C25" s="55" t="s">
        <v>31</v>
      </c>
      <c r="D25" s="48">
        <v>15</v>
      </c>
      <c r="E25" s="48">
        <v>15</v>
      </c>
      <c r="F25" s="49">
        <v>100</v>
      </c>
      <c r="G25" s="48">
        <v>0</v>
      </c>
      <c r="H25" s="48">
        <v>3</v>
      </c>
      <c r="I25" s="48">
        <v>4</v>
      </c>
      <c r="J25" s="48">
        <v>4</v>
      </c>
      <c r="K25" s="48">
        <v>1</v>
      </c>
      <c r="L25" s="48">
        <v>2</v>
      </c>
      <c r="M25" s="48">
        <v>1</v>
      </c>
      <c r="N25" s="48">
        <v>0</v>
      </c>
      <c r="O25" s="48">
        <v>0</v>
      </c>
      <c r="P25" s="48">
        <v>15</v>
      </c>
      <c r="Q25" s="48">
        <v>77</v>
      </c>
      <c r="R25" s="49">
        <v>64.17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8"/>
      <c r="B26" s="241"/>
      <c r="C26" s="56" t="s">
        <v>42</v>
      </c>
      <c r="D26" s="36">
        <v>20</v>
      </c>
      <c r="E26" s="36">
        <v>20</v>
      </c>
      <c r="F26" s="37">
        <v>100</v>
      </c>
      <c r="G26" s="36">
        <v>0</v>
      </c>
      <c r="H26" s="36">
        <v>3</v>
      </c>
      <c r="I26" s="36">
        <v>4</v>
      </c>
      <c r="J26" s="36">
        <v>5</v>
      </c>
      <c r="K26" s="36">
        <v>3</v>
      </c>
      <c r="L26" s="36">
        <v>3</v>
      </c>
      <c r="M26" s="36">
        <v>2</v>
      </c>
      <c r="N26" s="36">
        <v>0</v>
      </c>
      <c r="O26" s="36">
        <v>0</v>
      </c>
      <c r="P26" s="36">
        <v>20</v>
      </c>
      <c r="Q26" s="36">
        <v>95</v>
      </c>
      <c r="R26" s="37">
        <v>59.38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8">
        <v>7</v>
      </c>
      <c r="B27" s="241" t="s">
        <v>192</v>
      </c>
      <c r="C27" s="55" t="s">
        <v>30</v>
      </c>
      <c r="D27" s="48">
        <v>14</v>
      </c>
      <c r="E27" s="48">
        <v>14</v>
      </c>
      <c r="F27" s="49">
        <v>100</v>
      </c>
      <c r="G27" s="48">
        <v>0</v>
      </c>
      <c r="H27" s="48">
        <v>1</v>
      </c>
      <c r="I27" s="48">
        <v>1</v>
      </c>
      <c r="J27" s="48">
        <v>2</v>
      </c>
      <c r="K27" s="48">
        <v>7</v>
      </c>
      <c r="L27" s="48">
        <v>3</v>
      </c>
      <c r="M27" s="48">
        <v>0</v>
      </c>
      <c r="N27" s="48">
        <v>0</v>
      </c>
      <c r="O27" s="48">
        <v>0</v>
      </c>
      <c r="P27" s="48">
        <v>14</v>
      </c>
      <c r="Q27" s="48">
        <v>60</v>
      </c>
      <c r="R27" s="49">
        <v>53.57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8"/>
      <c r="B28" s="241"/>
      <c r="C28" s="55" t="s">
        <v>31</v>
      </c>
      <c r="D28" s="48">
        <v>23</v>
      </c>
      <c r="E28" s="48">
        <v>23</v>
      </c>
      <c r="F28" s="49">
        <v>100</v>
      </c>
      <c r="G28" s="48">
        <v>2</v>
      </c>
      <c r="H28" s="48">
        <v>4</v>
      </c>
      <c r="I28" s="48">
        <v>6</v>
      </c>
      <c r="J28" s="48">
        <v>5</v>
      </c>
      <c r="K28" s="48">
        <v>0</v>
      </c>
      <c r="L28" s="48">
        <v>6</v>
      </c>
      <c r="M28" s="48">
        <v>0</v>
      </c>
      <c r="N28" s="48">
        <v>0</v>
      </c>
      <c r="O28" s="48">
        <v>0</v>
      </c>
      <c r="P28" s="48">
        <v>23</v>
      </c>
      <c r="Q28" s="48">
        <v>123</v>
      </c>
      <c r="R28" s="49">
        <v>66.849999999999994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8"/>
      <c r="B29" s="241"/>
      <c r="C29" s="56" t="s">
        <v>42</v>
      </c>
      <c r="D29" s="36">
        <v>37</v>
      </c>
      <c r="E29" s="36">
        <v>37</v>
      </c>
      <c r="F29" s="37">
        <v>100</v>
      </c>
      <c r="G29" s="36">
        <v>2</v>
      </c>
      <c r="H29" s="36">
        <v>5</v>
      </c>
      <c r="I29" s="36">
        <v>7</v>
      </c>
      <c r="J29" s="36">
        <v>7</v>
      </c>
      <c r="K29" s="36">
        <v>7</v>
      </c>
      <c r="L29" s="36">
        <v>9</v>
      </c>
      <c r="M29" s="36">
        <v>0</v>
      </c>
      <c r="N29" s="36">
        <v>0</v>
      </c>
      <c r="O29" s="36">
        <v>0</v>
      </c>
      <c r="P29" s="36">
        <v>37</v>
      </c>
      <c r="Q29" s="36">
        <v>183</v>
      </c>
      <c r="R29" s="37">
        <v>61.82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8">
        <v>8</v>
      </c>
      <c r="B30" s="241" t="s">
        <v>193</v>
      </c>
      <c r="C30" s="55" t="s">
        <v>30</v>
      </c>
      <c r="D30" s="48">
        <v>14</v>
      </c>
      <c r="E30" s="48">
        <v>14</v>
      </c>
      <c r="F30" s="49">
        <v>100</v>
      </c>
      <c r="G30" s="48">
        <v>0</v>
      </c>
      <c r="H30" s="48">
        <v>0</v>
      </c>
      <c r="I30" s="48">
        <v>1</v>
      </c>
      <c r="J30" s="48">
        <v>2</v>
      </c>
      <c r="K30" s="48">
        <v>0</v>
      </c>
      <c r="L30" s="48">
        <v>4</v>
      </c>
      <c r="M30" s="48">
        <v>6</v>
      </c>
      <c r="N30" s="48">
        <v>1</v>
      </c>
      <c r="O30" s="48">
        <v>0</v>
      </c>
      <c r="P30" s="48">
        <v>14</v>
      </c>
      <c r="Q30" s="48">
        <v>41</v>
      </c>
      <c r="R30" s="49">
        <v>36.61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38"/>
      <c r="B31" s="241"/>
      <c r="C31" s="55" t="s">
        <v>31</v>
      </c>
      <c r="D31" s="48">
        <v>23</v>
      </c>
      <c r="E31" s="48">
        <v>23</v>
      </c>
      <c r="F31" s="49">
        <v>100</v>
      </c>
      <c r="G31" s="48">
        <v>0</v>
      </c>
      <c r="H31" s="48">
        <v>4</v>
      </c>
      <c r="I31" s="48">
        <v>2</v>
      </c>
      <c r="J31" s="48">
        <v>5</v>
      </c>
      <c r="K31" s="48">
        <v>5</v>
      </c>
      <c r="L31" s="48">
        <v>3</v>
      </c>
      <c r="M31" s="48">
        <v>4</v>
      </c>
      <c r="N31" s="48">
        <v>0</v>
      </c>
      <c r="O31" s="48">
        <v>0</v>
      </c>
      <c r="P31" s="48">
        <v>23</v>
      </c>
      <c r="Q31" s="48">
        <v>102</v>
      </c>
      <c r="R31" s="49">
        <v>55.43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38"/>
      <c r="B32" s="241"/>
      <c r="C32" s="56" t="s">
        <v>42</v>
      </c>
      <c r="D32" s="36">
        <v>37</v>
      </c>
      <c r="E32" s="36">
        <v>37</v>
      </c>
      <c r="F32" s="37">
        <v>100</v>
      </c>
      <c r="G32" s="36">
        <v>0</v>
      </c>
      <c r="H32" s="36">
        <v>4</v>
      </c>
      <c r="I32" s="36">
        <v>3</v>
      </c>
      <c r="J32" s="36">
        <v>7</v>
      </c>
      <c r="K32" s="36">
        <v>5</v>
      </c>
      <c r="L32" s="36">
        <v>7</v>
      </c>
      <c r="M32" s="36">
        <v>10</v>
      </c>
      <c r="N32" s="36">
        <v>1</v>
      </c>
      <c r="O32" s="36">
        <v>0</v>
      </c>
      <c r="P32" s="36">
        <v>37</v>
      </c>
      <c r="Q32" s="36">
        <v>143</v>
      </c>
      <c r="R32" s="37">
        <v>48.31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38">
        <v>9</v>
      </c>
      <c r="B33" s="241" t="s">
        <v>194</v>
      </c>
      <c r="C33" s="55" t="s">
        <v>30</v>
      </c>
      <c r="D33" s="48">
        <v>15</v>
      </c>
      <c r="E33" s="48">
        <v>15</v>
      </c>
      <c r="F33" s="49">
        <v>100</v>
      </c>
      <c r="G33" s="48">
        <v>1</v>
      </c>
      <c r="H33" s="48">
        <v>2</v>
      </c>
      <c r="I33" s="48">
        <v>2</v>
      </c>
      <c r="J33" s="48">
        <v>0</v>
      </c>
      <c r="K33" s="48">
        <v>9</v>
      </c>
      <c r="L33" s="48">
        <v>0</v>
      </c>
      <c r="M33" s="48">
        <v>1</v>
      </c>
      <c r="N33" s="48">
        <v>0</v>
      </c>
      <c r="O33" s="48">
        <v>0</v>
      </c>
      <c r="P33" s="48">
        <v>15</v>
      </c>
      <c r="Q33" s="48">
        <v>72</v>
      </c>
      <c r="R33" s="49">
        <v>60</v>
      </c>
      <c r="S33" s="52"/>
      <c r="T33" s="53"/>
      <c r="U33" s="52"/>
      <c r="V33" s="52"/>
      <c r="W33" s="52"/>
    </row>
    <row r="34" spans="1:23" s="54" customFormat="1" ht="15.45" customHeight="1" x14ac:dyDescent="0.25">
      <c r="A34" s="238"/>
      <c r="B34" s="241"/>
      <c r="C34" s="55" t="s">
        <v>31</v>
      </c>
      <c r="D34" s="48">
        <v>27</v>
      </c>
      <c r="E34" s="48">
        <v>27</v>
      </c>
      <c r="F34" s="49">
        <v>100</v>
      </c>
      <c r="G34" s="48">
        <v>4</v>
      </c>
      <c r="H34" s="48">
        <v>5</v>
      </c>
      <c r="I34" s="48">
        <v>7</v>
      </c>
      <c r="J34" s="48">
        <v>2</v>
      </c>
      <c r="K34" s="48">
        <v>5</v>
      </c>
      <c r="L34" s="48">
        <v>1</v>
      </c>
      <c r="M34" s="48">
        <v>3</v>
      </c>
      <c r="N34" s="48">
        <v>0</v>
      </c>
      <c r="O34" s="48">
        <v>0</v>
      </c>
      <c r="P34" s="48">
        <v>27</v>
      </c>
      <c r="Q34" s="48">
        <v>148</v>
      </c>
      <c r="R34" s="49">
        <v>68.52</v>
      </c>
      <c r="S34" s="52"/>
      <c r="T34" s="53"/>
      <c r="U34" s="52"/>
      <c r="V34" s="52"/>
      <c r="W34" s="52"/>
    </row>
    <row r="35" spans="1:23" s="54" customFormat="1" ht="15.45" customHeight="1" x14ac:dyDescent="0.25">
      <c r="A35" s="238"/>
      <c r="B35" s="241"/>
      <c r="C35" s="56" t="s">
        <v>42</v>
      </c>
      <c r="D35" s="36">
        <v>42</v>
      </c>
      <c r="E35" s="36">
        <v>42</v>
      </c>
      <c r="F35" s="37">
        <v>100</v>
      </c>
      <c r="G35" s="36">
        <v>5</v>
      </c>
      <c r="H35" s="36">
        <v>7</v>
      </c>
      <c r="I35" s="36">
        <v>9</v>
      </c>
      <c r="J35" s="36">
        <v>2</v>
      </c>
      <c r="K35" s="36">
        <v>14</v>
      </c>
      <c r="L35" s="36">
        <v>1</v>
      </c>
      <c r="M35" s="36">
        <v>4</v>
      </c>
      <c r="N35" s="36">
        <v>0</v>
      </c>
      <c r="O35" s="36">
        <v>0</v>
      </c>
      <c r="P35" s="36">
        <v>42</v>
      </c>
      <c r="Q35" s="36">
        <v>220</v>
      </c>
      <c r="R35" s="37">
        <v>65.48</v>
      </c>
      <c r="S35" s="52"/>
      <c r="T35" s="53"/>
      <c r="U35" s="52"/>
      <c r="V35" s="52"/>
      <c r="W35" s="52"/>
    </row>
    <row r="36" spans="1:23" s="54" customFormat="1" ht="15.45" customHeight="1" x14ac:dyDescent="0.25">
      <c r="A36" s="238">
        <v>10</v>
      </c>
      <c r="B36" s="241" t="s">
        <v>195</v>
      </c>
      <c r="C36" s="55" t="s">
        <v>30</v>
      </c>
      <c r="D36" s="48">
        <v>23</v>
      </c>
      <c r="E36" s="48">
        <v>23</v>
      </c>
      <c r="F36" s="49">
        <v>100</v>
      </c>
      <c r="G36" s="48">
        <v>2</v>
      </c>
      <c r="H36" s="48">
        <v>1</v>
      </c>
      <c r="I36" s="48">
        <v>0</v>
      </c>
      <c r="J36" s="48">
        <v>3</v>
      </c>
      <c r="K36" s="48">
        <v>6</v>
      </c>
      <c r="L36" s="48">
        <v>6</v>
      </c>
      <c r="M36" s="48">
        <v>3</v>
      </c>
      <c r="N36" s="48">
        <v>2</v>
      </c>
      <c r="O36" s="48">
        <v>0</v>
      </c>
      <c r="P36" s="48">
        <v>23</v>
      </c>
      <c r="Q36" s="48">
        <v>88</v>
      </c>
      <c r="R36" s="49">
        <v>47.83</v>
      </c>
      <c r="S36" s="52"/>
      <c r="T36" s="53"/>
      <c r="U36" s="52"/>
      <c r="V36" s="52"/>
      <c r="W36" s="52"/>
    </row>
    <row r="37" spans="1:23" s="54" customFormat="1" ht="15.45" customHeight="1" x14ac:dyDescent="0.25">
      <c r="A37" s="238"/>
      <c r="B37" s="241"/>
      <c r="C37" s="55" t="s">
        <v>31</v>
      </c>
      <c r="D37" s="48">
        <v>31</v>
      </c>
      <c r="E37" s="48">
        <v>31</v>
      </c>
      <c r="F37" s="49">
        <v>100</v>
      </c>
      <c r="G37" s="48">
        <v>1</v>
      </c>
      <c r="H37" s="48">
        <v>2</v>
      </c>
      <c r="I37" s="48">
        <v>6</v>
      </c>
      <c r="J37" s="48">
        <v>4</v>
      </c>
      <c r="K37" s="48">
        <v>6</v>
      </c>
      <c r="L37" s="48">
        <v>4</v>
      </c>
      <c r="M37" s="48">
        <v>7</v>
      </c>
      <c r="N37" s="48">
        <v>1</v>
      </c>
      <c r="O37" s="48">
        <v>0</v>
      </c>
      <c r="P37" s="48">
        <v>31</v>
      </c>
      <c r="Q37" s="48">
        <v>129</v>
      </c>
      <c r="R37" s="49">
        <v>52.02</v>
      </c>
      <c r="S37" s="52"/>
      <c r="T37" s="53"/>
      <c r="U37" s="52"/>
      <c r="V37" s="52"/>
      <c r="W37" s="52"/>
    </row>
    <row r="38" spans="1:23" s="54" customFormat="1" ht="15.45" customHeight="1" x14ac:dyDescent="0.25">
      <c r="A38" s="238"/>
      <c r="B38" s="241"/>
      <c r="C38" s="56" t="s">
        <v>42</v>
      </c>
      <c r="D38" s="36">
        <v>54</v>
      </c>
      <c r="E38" s="36">
        <v>54</v>
      </c>
      <c r="F38" s="37">
        <v>100</v>
      </c>
      <c r="G38" s="36">
        <v>3</v>
      </c>
      <c r="H38" s="36">
        <v>3</v>
      </c>
      <c r="I38" s="36">
        <v>6</v>
      </c>
      <c r="J38" s="36">
        <v>7</v>
      </c>
      <c r="K38" s="36">
        <v>12</v>
      </c>
      <c r="L38" s="36">
        <v>10</v>
      </c>
      <c r="M38" s="36">
        <v>10</v>
      </c>
      <c r="N38" s="36">
        <v>3</v>
      </c>
      <c r="O38" s="36">
        <v>0</v>
      </c>
      <c r="P38" s="36">
        <v>54</v>
      </c>
      <c r="Q38" s="36">
        <v>217</v>
      </c>
      <c r="R38" s="37">
        <v>50.23</v>
      </c>
      <c r="S38" s="52"/>
      <c r="T38" s="53"/>
      <c r="U38" s="52"/>
      <c r="V38" s="52"/>
      <c r="W38" s="52"/>
    </row>
    <row r="39" spans="1:23" s="54" customFormat="1" ht="15.45" customHeight="1" x14ac:dyDescent="0.25">
      <c r="A39" s="238">
        <v>11</v>
      </c>
      <c r="B39" s="241" t="s">
        <v>196</v>
      </c>
      <c r="C39" s="55" t="s">
        <v>30</v>
      </c>
      <c r="D39" s="48">
        <v>23</v>
      </c>
      <c r="E39" s="48">
        <v>23</v>
      </c>
      <c r="F39" s="49">
        <v>100</v>
      </c>
      <c r="G39" s="48">
        <v>2</v>
      </c>
      <c r="H39" s="48">
        <v>1</v>
      </c>
      <c r="I39" s="48">
        <v>3</v>
      </c>
      <c r="J39" s="48">
        <v>3</v>
      </c>
      <c r="K39" s="48">
        <v>4</v>
      </c>
      <c r="L39" s="48">
        <v>5</v>
      </c>
      <c r="M39" s="48">
        <v>5</v>
      </c>
      <c r="N39" s="48">
        <v>0</v>
      </c>
      <c r="O39" s="48">
        <v>0</v>
      </c>
      <c r="P39" s="48">
        <v>23</v>
      </c>
      <c r="Q39" s="48">
        <v>97</v>
      </c>
      <c r="R39" s="49">
        <v>52.72</v>
      </c>
      <c r="S39" s="52"/>
      <c r="T39" s="53"/>
      <c r="U39" s="52"/>
      <c r="V39" s="52"/>
      <c r="W39" s="52"/>
    </row>
    <row r="40" spans="1:23" s="54" customFormat="1" ht="15.45" customHeight="1" x14ac:dyDescent="0.25">
      <c r="A40" s="238"/>
      <c r="B40" s="241"/>
      <c r="C40" s="55" t="s">
        <v>31</v>
      </c>
      <c r="D40" s="48">
        <v>31</v>
      </c>
      <c r="E40" s="48">
        <v>31</v>
      </c>
      <c r="F40" s="49">
        <v>100</v>
      </c>
      <c r="G40" s="48">
        <v>4</v>
      </c>
      <c r="H40" s="48">
        <v>1</v>
      </c>
      <c r="I40" s="48">
        <v>3</v>
      </c>
      <c r="J40" s="48">
        <v>6</v>
      </c>
      <c r="K40" s="48">
        <v>6</v>
      </c>
      <c r="L40" s="48">
        <v>1</v>
      </c>
      <c r="M40" s="48">
        <v>8</v>
      </c>
      <c r="N40" s="48">
        <v>2</v>
      </c>
      <c r="O40" s="48">
        <v>0</v>
      </c>
      <c r="P40" s="48">
        <v>31</v>
      </c>
      <c r="Q40" s="48">
        <v>132</v>
      </c>
      <c r="R40" s="49">
        <v>53.23</v>
      </c>
      <c r="S40" s="52"/>
      <c r="T40" s="53"/>
      <c r="U40" s="52"/>
      <c r="V40" s="52"/>
      <c r="W40" s="52"/>
    </row>
    <row r="41" spans="1:23" s="54" customFormat="1" ht="15.45" customHeight="1" x14ac:dyDescent="0.25">
      <c r="A41" s="238"/>
      <c r="B41" s="241"/>
      <c r="C41" s="56" t="s">
        <v>42</v>
      </c>
      <c r="D41" s="36">
        <v>54</v>
      </c>
      <c r="E41" s="36">
        <v>54</v>
      </c>
      <c r="F41" s="37">
        <v>100</v>
      </c>
      <c r="G41" s="36">
        <v>6</v>
      </c>
      <c r="H41" s="36">
        <v>2</v>
      </c>
      <c r="I41" s="36">
        <v>6</v>
      </c>
      <c r="J41" s="36">
        <v>9</v>
      </c>
      <c r="K41" s="36">
        <v>10</v>
      </c>
      <c r="L41" s="36">
        <v>6</v>
      </c>
      <c r="M41" s="36">
        <v>13</v>
      </c>
      <c r="N41" s="36">
        <v>2</v>
      </c>
      <c r="O41" s="36">
        <v>0</v>
      </c>
      <c r="P41" s="36">
        <v>54</v>
      </c>
      <c r="Q41" s="36">
        <v>229</v>
      </c>
      <c r="R41" s="37">
        <v>53.01</v>
      </c>
      <c r="S41" s="52"/>
      <c r="T41" s="53"/>
      <c r="U41" s="52"/>
      <c r="V41" s="52"/>
      <c r="W41" s="52"/>
    </row>
    <row r="42" spans="1:23" s="54" customFormat="1" ht="15.45" customHeight="1" x14ac:dyDescent="0.25">
      <c r="A42" s="238">
        <v>12</v>
      </c>
      <c r="B42" s="241" t="s">
        <v>197</v>
      </c>
      <c r="C42" s="55" t="s">
        <v>30</v>
      </c>
      <c r="D42" s="48">
        <v>14</v>
      </c>
      <c r="E42" s="48">
        <v>14</v>
      </c>
      <c r="F42" s="49">
        <v>100</v>
      </c>
      <c r="G42" s="48">
        <v>0</v>
      </c>
      <c r="H42" s="48">
        <v>0</v>
      </c>
      <c r="I42" s="48">
        <v>1</v>
      </c>
      <c r="J42" s="48">
        <v>1</v>
      </c>
      <c r="K42" s="48">
        <v>8</v>
      </c>
      <c r="L42" s="48">
        <v>2</v>
      </c>
      <c r="M42" s="48">
        <v>1</v>
      </c>
      <c r="N42" s="48">
        <v>1</v>
      </c>
      <c r="O42" s="48">
        <v>0</v>
      </c>
      <c r="P42" s="48">
        <v>14</v>
      </c>
      <c r="Q42" s="48">
        <v>52</v>
      </c>
      <c r="R42" s="49">
        <v>46.43</v>
      </c>
      <c r="S42" s="52"/>
      <c r="T42" s="53"/>
      <c r="U42" s="52"/>
      <c r="V42" s="52"/>
      <c r="W42" s="52"/>
    </row>
    <row r="43" spans="1:23" s="54" customFormat="1" ht="15.45" customHeight="1" x14ac:dyDescent="0.25">
      <c r="A43" s="238"/>
      <c r="B43" s="241"/>
      <c r="C43" s="55" t="s">
        <v>31</v>
      </c>
      <c r="D43" s="48">
        <v>6</v>
      </c>
      <c r="E43" s="48">
        <v>6</v>
      </c>
      <c r="F43" s="49">
        <v>100</v>
      </c>
      <c r="G43" s="48">
        <v>0</v>
      </c>
      <c r="H43" s="48">
        <v>2</v>
      </c>
      <c r="I43" s="48">
        <v>1</v>
      </c>
      <c r="J43" s="48">
        <v>1</v>
      </c>
      <c r="K43" s="48">
        <v>0</v>
      </c>
      <c r="L43" s="48">
        <v>0</v>
      </c>
      <c r="M43" s="48">
        <v>2</v>
      </c>
      <c r="N43" s="48">
        <v>0</v>
      </c>
      <c r="O43" s="48">
        <v>0</v>
      </c>
      <c r="P43" s="48">
        <v>6</v>
      </c>
      <c r="Q43" s="48">
        <v>29</v>
      </c>
      <c r="R43" s="49">
        <v>60.42</v>
      </c>
      <c r="S43" s="52"/>
      <c r="T43" s="53"/>
      <c r="U43" s="52"/>
      <c r="V43" s="52"/>
      <c r="W43" s="52"/>
    </row>
    <row r="44" spans="1:23" s="54" customFormat="1" ht="15.45" customHeight="1" x14ac:dyDescent="0.25">
      <c r="A44" s="238"/>
      <c r="B44" s="241"/>
      <c r="C44" s="56" t="s">
        <v>42</v>
      </c>
      <c r="D44" s="36">
        <v>20</v>
      </c>
      <c r="E44" s="36">
        <v>20</v>
      </c>
      <c r="F44" s="37">
        <v>100</v>
      </c>
      <c r="G44" s="36">
        <v>0</v>
      </c>
      <c r="H44" s="36">
        <v>2</v>
      </c>
      <c r="I44" s="36">
        <v>2</v>
      </c>
      <c r="J44" s="36">
        <v>2</v>
      </c>
      <c r="K44" s="36">
        <v>8</v>
      </c>
      <c r="L44" s="36">
        <v>2</v>
      </c>
      <c r="M44" s="36">
        <v>3</v>
      </c>
      <c r="N44" s="36">
        <v>1</v>
      </c>
      <c r="O44" s="36">
        <v>0</v>
      </c>
      <c r="P44" s="36">
        <v>20</v>
      </c>
      <c r="Q44" s="36">
        <v>81</v>
      </c>
      <c r="R44" s="37">
        <v>50.63</v>
      </c>
      <c r="S44" s="52"/>
      <c r="T44" s="53"/>
      <c r="U44" s="52"/>
      <c r="V44" s="52"/>
      <c r="W44" s="52"/>
    </row>
    <row r="45" spans="1:23" s="54" customFormat="1" ht="15.45" customHeight="1" x14ac:dyDescent="0.25">
      <c r="A45" s="238">
        <v>13</v>
      </c>
      <c r="B45" s="241" t="s">
        <v>198</v>
      </c>
      <c r="C45" s="55" t="s">
        <v>30</v>
      </c>
      <c r="D45" s="301" t="s">
        <v>199</v>
      </c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52"/>
      <c r="T45" s="53"/>
      <c r="U45" s="52"/>
      <c r="V45" s="52"/>
      <c r="W45" s="52"/>
    </row>
    <row r="46" spans="1:23" s="54" customFormat="1" ht="15.45" customHeight="1" x14ac:dyDescent="0.25">
      <c r="A46" s="238"/>
      <c r="B46" s="241"/>
      <c r="C46" s="55" t="s">
        <v>31</v>
      </c>
      <c r="D46" s="48">
        <v>1</v>
      </c>
      <c r="E46" s="48">
        <v>1</v>
      </c>
      <c r="F46" s="49">
        <v>100</v>
      </c>
      <c r="G46" s="48">
        <v>0</v>
      </c>
      <c r="H46" s="48">
        <v>0</v>
      </c>
      <c r="I46" s="48">
        <v>0</v>
      </c>
      <c r="J46" s="48">
        <v>1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1</v>
      </c>
      <c r="Q46" s="48">
        <v>5</v>
      </c>
      <c r="R46" s="49">
        <v>62.5</v>
      </c>
      <c r="S46" s="52"/>
      <c r="T46" s="53"/>
      <c r="U46" s="52"/>
      <c r="V46" s="52"/>
      <c r="W46" s="52"/>
    </row>
    <row r="47" spans="1:23" s="54" customFormat="1" ht="15.45" customHeight="1" x14ac:dyDescent="0.25">
      <c r="A47" s="238"/>
      <c r="B47" s="241"/>
      <c r="C47" s="56" t="s">
        <v>42</v>
      </c>
      <c r="D47" s="36">
        <v>1</v>
      </c>
      <c r="E47" s="36">
        <v>1</v>
      </c>
      <c r="F47" s="37">
        <v>100</v>
      </c>
      <c r="G47" s="36">
        <v>0</v>
      </c>
      <c r="H47" s="36">
        <v>0</v>
      </c>
      <c r="I47" s="36">
        <v>0</v>
      </c>
      <c r="J47" s="36">
        <v>1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1</v>
      </c>
      <c r="Q47" s="36">
        <v>5</v>
      </c>
      <c r="R47" s="37">
        <v>62.5</v>
      </c>
      <c r="S47" s="52"/>
      <c r="T47" s="53"/>
      <c r="U47" s="52"/>
      <c r="V47" s="52"/>
      <c r="W47" s="52"/>
    </row>
    <row r="48" spans="1:23" s="54" customFormat="1" ht="15.45" customHeight="1" x14ac:dyDescent="0.25">
      <c r="A48" s="238">
        <v>14</v>
      </c>
      <c r="B48" s="241" t="s">
        <v>200</v>
      </c>
      <c r="C48" s="55" t="s">
        <v>30</v>
      </c>
      <c r="D48" s="48">
        <v>22</v>
      </c>
      <c r="E48" s="48">
        <v>22</v>
      </c>
      <c r="F48" s="49">
        <v>100</v>
      </c>
      <c r="G48" s="48">
        <v>2</v>
      </c>
      <c r="H48" s="48">
        <v>18</v>
      </c>
      <c r="I48" s="48">
        <v>2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22</v>
      </c>
      <c r="Q48" s="48">
        <v>154</v>
      </c>
      <c r="R48" s="49">
        <v>87.5</v>
      </c>
      <c r="S48" s="52"/>
      <c r="T48" s="53"/>
      <c r="U48" s="52"/>
      <c r="V48" s="52"/>
      <c r="W48" s="52"/>
    </row>
    <row r="49" spans="1:23" s="54" customFormat="1" ht="15.45" customHeight="1" x14ac:dyDescent="0.25">
      <c r="A49" s="238"/>
      <c r="B49" s="241"/>
      <c r="C49" s="55" t="s">
        <v>31</v>
      </c>
      <c r="D49" s="48">
        <v>27</v>
      </c>
      <c r="E49" s="48">
        <v>27</v>
      </c>
      <c r="F49" s="49">
        <v>100</v>
      </c>
      <c r="G49" s="48">
        <v>8</v>
      </c>
      <c r="H49" s="48">
        <v>17</v>
      </c>
      <c r="I49" s="48">
        <v>2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27</v>
      </c>
      <c r="Q49" s="48">
        <v>195</v>
      </c>
      <c r="R49" s="49">
        <v>90.28</v>
      </c>
      <c r="S49" s="52"/>
      <c r="T49" s="53"/>
      <c r="U49" s="52"/>
      <c r="V49" s="52"/>
      <c r="W49" s="52"/>
    </row>
    <row r="50" spans="1:23" s="54" customFormat="1" ht="15.45" customHeight="1" x14ac:dyDescent="0.25">
      <c r="A50" s="238"/>
      <c r="B50" s="241"/>
      <c r="C50" s="56" t="s">
        <v>42</v>
      </c>
      <c r="D50" s="36">
        <v>49</v>
      </c>
      <c r="E50" s="36">
        <v>49</v>
      </c>
      <c r="F50" s="37">
        <v>100</v>
      </c>
      <c r="G50" s="36">
        <v>10</v>
      </c>
      <c r="H50" s="36">
        <v>35</v>
      </c>
      <c r="I50" s="36">
        <v>4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49</v>
      </c>
      <c r="Q50" s="36">
        <v>349</v>
      </c>
      <c r="R50" s="37">
        <v>89.03</v>
      </c>
      <c r="S50" s="52"/>
      <c r="T50" s="53"/>
      <c r="U50" s="52"/>
      <c r="V50" s="52"/>
      <c r="W50" s="52"/>
    </row>
    <row r="51" spans="1:23" s="54" customFormat="1" ht="15.45" customHeight="1" x14ac:dyDescent="0.25">
      <c r="A51" s="238">
        <v>15</v>
      </c>
      <c r="B51" s="241" t="s">
        <v>201</v>
      </c>
      <c r="C51" s="55" t="s">
        <v>30</v>
      </c>
      <c r="D51" s="48">
        <v>55</v>
      </c>
      <c r="E51" s="48">
        <v>55</v>
      </c>
      <c r="F51" s="49">
        <v>100</v>
      </c>
      <c r="G51" s="48">
        <v>0</v>
      </c>
      <c r="H51" s="48">
        <v>0</v>
      </c>
      <c r="I51" s="48">
        <v>3</v>
      </c>
      <c r="J51" s="48">
        <v>3</v>
      </c>
      <c r="K51" s="48">
        <v>0</v>
      </c>
      <c r="L51" s="48">
        <v>11</v>
      </c>
      <c r="M51" s="48">
        <v>8</v>
      </c>
      <c r="N51" s="48">
        <v>30</v>
      </c>
      <c r="O51" s="48">
        <v>0</v>
      </c>
      <c r="P51" s="48">
        <v>55</v>
      </c>
      <c r="Q51" s="48">
        <v>112</v>
      </c>
      <c r="R51" s="49">
        <v>25.45</v>
      </c>
      <c r="S51" s="52"/>
      <c r="T51" s="53"/>
      <c r="U51" s="52"/>
      <c r="V51" s="52"/>
      <c r="W51" s="52"/>
    </row>
    <row r="52" spans="1:23" s="54" customFormat="1" ht="15.45" customHeight="1" x14ac:dyDescent="0.25">
      <c r="A52" s="238"/>
      <c r="B52" s="241"/>
      <c r="C52" s="55" t="s">
        <v>31</v>
      </c>
      <c r="D52" s="48">
        <v>74</v>
      </c>
      <c r="E52" s="48">
        <v>74</v>
      </c>
      <c r="F52" s="49">
        <v>100</v>
      </c>
      <c r="G52" s="48">
        <v>2</v>
      </c>
      <c r="H52" s="48">
        <v>1</v>
      </c>
      <c r="I52" s="48">
        <v>5</v>
      </c>
      <c r="J52" s="48">
        <v>18</v>
      </c>
      <c r="K52" s="48">
        <v>3</v>
      </c>
      <c r="L52" s="48">
        <v>9</v>
      </c>
      <c r="M52" s="48">
        <v>13</v>
      </c>
      <c r="N52" s="48">
        <v>23</v>
      </c>
      <c r="O52" s="48">
        <v>0</v>
      </c>
      <c r="P52" s="48">
        <v>74</v>
      </c>
      <c r="Q52" s="48">
        <v>231</v>
      </c>
      <c r="R52" s="49">
        <v>39.020000000000003</v>
      </c>
      <c r="S52" s="52"/>
      <c r="T52" s="53"/>
      <c r="U52" s="52"/>
      <c r="V52" s="52"/>
      <c r="W52" s="52"/>
    </row>
    <row r="53" spans="1:23" s="54" customFormat="1" ht="15.45" customHeight="1" x14ac:dyDescent="0.25">
      <c r="A53" s="238"/>
      <c r="B53" s="241"/>
      <c r="C53" s="56" t="s">
        <v>42</v>
      </c>
      <c r="D53" s="36">
        <v>129</v>
      </c>
      <c r="E53" s="36">
        <v>129</v>
      </c>
      <c r="F53" s="37">
        <v>100</v>
      </c>
      <c r="G53" s="36">
        <v>2</v>
      </c>
      <c r="H53" s="36">
        <v>1</v>
      </c>
      <c r="I53" s="36">
        <v>8</v>
      </c>
      <c r="J53" s="36">
        <v>21</v>
      </c>
      <c r="K53" s="36">
        <v>3</v>
      </c>
      <c r="L53" s="36">
        <v>20</v>
      </c>
      <c r="M53" s="36">
        <v>21</v>
      </c>
      <c r="N53" s="36">
        <v>53</v>
      </c>
      <c r="O53" s="36">
        <v>0</v>
      </c>
      <c r="P53" s="36">
        <v>129</v>
      </c>
      <c r="Q53" s="36">
        <v>343</v>
      </c>
      <c r="R53" s="37">
        <v>33.24</v>
      </c>
      <c r="S53" s="52"/>
      <c r="T53" s="53"/>
      <c r="U53" s="52"/>
      <c r="V53" s="52"/>
      <c r="W53" s="52"/>
    </row>
    <row r="54" spans="1:23" s="54" customFormat="1" ht="15.45" customHeight="1" x14ac:dyDescent="0.25">
      <c r="A54" s="239" t="s">
        <v>153</v>
      </c>
      <c r="B54" s="239"/>
      <c r="C54" s="150" t="s">
        <v>30</v>
      </c>
      <c r="D54" s="151">
        <f>IFERROR(SUMIF($C$9:$C$53,$C$54,D9:D53),"")</f>
        <v>335</v>
      </c>
      <c r="E54" s="151">
        <f>IFERROR(SUMIF($C$9:$C$53,$C$54,E9:E53),"")</f>
        <v>335</v>
      </c>
      <c r="F54" s="152">
        <f>IFERROR(IFERROR(IF(D54&gt;0,ROUND((E54/D54)*100,2),0),""),"")</f>
        <v>100</v>
      </c>
      <c r="G54" s="151">
        <f>IFERROR(SUMIF($C$9:$C$53,$C$54,G9:G53),"")</f>
        <v>8</v>
      </c>
      <c r="H54" s="151">
        <f>IFERROR(SUMIF($C$9:$C$53,$C$54,H9:H53),"")</f>
        <v>32</v>
      </c>
      <c r="I54" s="151">
        <f>IFERROR(SUMIF($C$9:$C$53,$C$54,I9:I53),"")</f>
        <v>24</v>
      </c>
      <c r="J54" s="151">
        <f>IFERROR(SUMIF($C$9:$C$53,$C$54,J9:J53),"")</f>
        <v>27</v>
      </c>
      <c r="K54" s="151">
        <f>IFERROR(SUMIF($C$9:$C$53,$C$54,K9:K53),"")</f>
        <v>59</v>
      </c>
      <c r="L54" s="151">
        <f>IFERROR(SUMIF($C$9:$C$53,$C$54,L9:L53),"")</f>
        <v>69</v>
      </c>
      <c r="M54" s="151">
        <f>IFERROR(SUMIF($C$9:$C$53,$C$54,M9:M53),"")</f>
        <v>66</v>
      </c>
      <c r="N54" s="151">
        <f>IFERROR(SUMIF($C$9:$C$53,$C$54,N9:N53),"")</f>
        <v>50</v>
      </c>
      <c r="O54" s="151">
        <f>IFERROR(SUMIF($C$9:$C$53,$C$54,O9:O53),"")</f>
        <v>0</v>
      </c>
      <c r="P54" s="151">
        <f>IFERROR(SUMIF($C$9:$C$53,$C$54,P9:P53),"")</f>
        <v>335</v>
      </c>
      <c r="Q54" s="151">
        <f>IFERROR(SUMIF($C$9:$C$53,$C$54,Q9:Q53),"")</f>
        <v>1192</v>
      </c>
      <c r="R54" s="152">
        <f>IFERROR(IF(D54&gt;0,ROUND((Q54/D54)*12.5,2),0),"")</f>
        <v>44.48</v>
      </c>
      <c r="S54" s="52"/>
      <c r="T54" s="242" t="str">
        <f>IFERROR(IF(R56&lt;&gt;'12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54" s="242"/>
      <c r="V54" s="242"/>
      <c r="W54" s="242"/>
    </row>
    <row r="55" spans="1:23" s="54" customFormat="1" ht="15.45" customHeight="1" x14ac:dyDescent="0.25">
      <c r="A55" s="239"/>
      <c r="B55" s="239"/>
      <c r="C55" s="150" t="s">
        <v>31</v>
      </c>
      <c r="D55" s="151">
        <f>IFERROR(SUMIF($C$9:$C$53,$C$55,D9:D53),"")</f>
        <v>454</v>
      </c>
      <c r="E55" s="151">
        <f>IFERROR(SUMIF($C$9:$C$53,$C$55,E9:E53),"")</f>
        <v>454</v>
      </c>
      <c r="F55" s="152">
        <f>IFERROR(IF(D55&gt;0,ROUND((E55/D55)*100,2),0),"")</f>
        <v>100</v>
      </c>
      <c r="G55" s="151">
        <f>IFERROR(SUMIF($C$9:$C$53,$C$55,G9:G53),"")</f>
        <v>37</v>
      </c>
      <c r="H55" s="151">
        <f>IFERROR(SUMIF($C$9:$C$53,$C$55,H9:H53),"")</f>
        <v>67</v>
      </c>
      <c r="I55" s="151">
        <f>IFERROR(SUMIF($C$9:$C$53,$C$55,I9:I53),"")</f>
        <v>69</v>
      </c>
      <c r="J55" s="151">
        <f>IFERROR(SUMIF($C$9:$C$53,$C$55,J9:J53),"")</f>
        <v>70</v>
      </c>
      <c r="K55" s="151">
        <f>IFERROR(SUMIF($C$9:$C$53,$C$55,K9:K53),"")</f>
        <v>53</v>
      </c>
      <c r="L55" s="151">
        <f>IFERROR(SUMIF($C$9:$C$53,$C$55,L9:L53),"")</f>
        <v>60</v>
      </c>
      <c r="M55" s="151">
        <f>IFERROR(SUMIF($C$9:$C$53,$C$55,M9:M53),"")</f>
        <v>61</v>
      </c>
      <c r="N55" s="151">
        <f>IFERROR(SUMIF($C$9:$C$53,$C$55,N9:N53),"")</f>
        <v>37</v>
      </c>
      <c r="O55" s="151">
        <f>IFERROR(SUMIF($C$9:$C$53,$C$55,O9:O53),"")</f>
        <v>0</v>
      </c>
      <c r="P55" s="151">
        <f>IFERROR(SUMIF($C$9:$C$53,$C$55,P9:P53),"")</f>
        <v>454</v>
      </c>
      <c r="Q55" s="151">
        <f>IFERROR(SUMIF($C$9:$C$53,$C$55,Q9:Q53),"")</f>
        <v>2080</v>
      </c>
      <c r="R55" s="152">
        <f>IFERROR(IF(D55&gt;0,ROUND((Q55/D55)*12.5,2),0),"")</f>
        <v>57.27</v>
      </c>
      <c r="S55" s="52"/>
      <c r="T55" s="242"/>
      <c r="U55" s="242"/>
      <c r="V55" s="242"/>
      <c r="W55" s="242"/>
    </row>
    <row r="56" spans="1:23" s="54" customFormat="1" ht="15.45" customHeight="1" x14ac:dyDescent="0.25">
      <c r="A56" s="239"/>
      <c r="B56" s="239"/>
      <c r="C56" s="150" t="s">
        <v>42</v>
      </c>
      <c r="D56" s="151">
        <f>IFERROR(SUMIF($C$9:$C$53,$C$56,D9:D53),"")</f>
        <v>789</v>
      </c>
      <c r="E56" s="151">
        <f>IFERROR(SUMIF($C$9:$C$53,$C$56,E9:E53),"")</f>
        <v>789</v>
      </c>
      <c r="F56" s="152">
        <f>IFERROR(IF(D56&gt;0,ROUND((E56/D56)*100,2),0),"")</f>
        <v>100</v>
      </c>
      <c r="G56" s="151">
        <f>IFERROR(SUMIF($C$9:$C$53,$C$56,G9:G53),"")</f>
        <v>45</v>
      </c>
      <c r="H56" s="151">
        <f>IFERROR(SUMIF($C$9:$C$53,$C$56,H9:H53),"")</f>
        <v>99</v>
      </c>
      <c r="I56" s="151">
        <f>IFERROR(SUMIF($C$9:$C$53,$C$56,I9:I53),"")</f>
        <v>93</v>
      </c>
      <c r="J56" s="151">
        <f>IFERROR(SUMIF($C$9:$C$53,$C$56,J9:J53),"")</f>
        <v>97</v>
      </c>
      <c r="K56" s="151">
        <f>IFERROR(SUMIF($C$9:$C$53,$C$56,K9:K53),"")</f>
        <v>112</v>
      </c>
      <c r="L56" s="151">
        <f>IFERROR(SUMIF($C$9:$C$53,$C$56,L9:L53),"")</f>
        <v>129</v>
      </c>
      <c r="M56" s="151">
        <f>IFERROR(SUMIF($C$9:$C$53,$C$56,M9:M53),"")</f>
        <v>127</v>
      </c>
      <c r="N56" s="151">
        <f>IFERROR(SUMIF($C$9:$C$53,$C$56,N9:N53),"")</f>
        <v>87</v>
      </c>
      <c r="O56" s="151">
        <f>IFERROR(SUMIF($C$9:$C$53,$C$56,O9:O53),"")</f>
        <v>0</v>
      </c>
      <c r="P56" s="151">
        <f>IFERROR(SUMIF($C$9:$C$53,$C$56,P9:P53),"")</f>
        <v>789</v>
      </c>
      <c r="Q56" s="151">
        <f>IFERROR(SUMIF($C$9:$C$53,$C$56,Q9:Q53),"")</f>
        <v>3272</v>
      </c>
      <c r="R56" s="153">
        <f>IFERROR(IF(D56&gt;0,ROUND((Q56/D56)*12.5,2),0),"")</f>
        <v>51.84</v>
      </c>
      <c r="S56" s="52"/>
      <c r="T56" s="242"/>
      <c r="U56" s="242"/>
      <c r="V56" s="242"/>
      <c r="W56" s="242"/>
    </row>
    <row r="57" spans="1:23" s="13" customFormat="1" ht="10.199999999999999" x14ac:dyDescent="0.25">
      <c r="A57" s="218" t="s">
        <v>140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40"/>
      <c r="S57" s="11"/>
      <c r="T57" s="242"/>
      <c r="U57" s="242"/>
      <c r="V57" s="242"/>
      <c r="W57" s="242"/>
    </row>
    <row r="58" spans="1:23" s="13" customFormat="1" ht="40.049999999999997" customHeight="1" x14ac:dyDescent="0.2">
      <c r="A58" s="276" t="s">
        <v>142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11"/>
      <c r="T58" s="12"/>
      <c r="U58" s="11"/>
      <c r="V58" s="11"/>
      <c r="W58" s="11"/>
    </row>
    <row r="59" spans="1:23" s="13" customFormat="1" ht="40.049999999999997" customHeight="1" x14ac:dyDescent="0.25">
      <c r="A59" s="277" t="s">
        <v>143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11"/>
      <c r="T59" s="12"/>
      <c r="U59" s="11"/>
      <c r="V59" s="11"/>
      <c r="W59" s="11"/>
    </row>
    <row r="1040" spans="1:23" ht="24.9" customHeight="1" x14ac:dyDescent="0.25">
      <c r="A1040" s="79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" customHeight="1" x14ac:dyDescent="0.25">
      <c r="A1041" s="80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" customHeight="1" x14ac:dyDescent="0.25">
      <c r="A1042" s="80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" customHeight="1" x14ac:dyDescent="0.25">
      <c r="A1043" s="80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" customHeight="1" x14ac:dyDescent="0.25">
      <c r="A1044" s="80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24.9" customHeight="1" x14ac:dyDescent="0.25">
      <c r="A1045" s="80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24.9" customHeight="1" x14ac:dyDescent="0.25">
      <c r="A1046" s="80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24.9" customHeight="1" x14ac:dyDescent="0.25">
      <c r="A1047" s="80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  <row r="1048" spans="1:23" ht="24.9" customHeight="1" x14ac:dyDescent="0.25">
      <c r="A1048" s="80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</row>
    <row r="1049" spans="1:23" ht="24.9" customHeight="1" x14ac:dyDescent="0.25">
      <c r="A1049" s="80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</row>
    <row r="1050" spans="1:23" ht="24.9" customHeight="1" x14ac:dyDescent="0.25">
      <c r="A1050" s="80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</row>
    <row r="1051" spans="1:23" ht="24.9" customHeight="1" x14ac:dyDescent="0.25">
      <c r="A1051" s="80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</row>
    <row r="1052" spans="1:23" ht="24.9" customHeight="1" x14ac:dyDescent="0.25">
      <c r="A1052" s="80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</row>
    <row r="1053" spans="1:23" ht="24.9" customHeight="1" x14ac:dyDescent="0.25">
      <c r="A1053" s="80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</row>
    <row r="1054" spans="1:23" ht="24.9" customHeight="1" x14ac:dyDescent="0.25">
      <c r="A1054" s="80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</row>
    <row r="1055" spans="1:23" ht="24.9" customHeight="1" x14ac:dyDescent="0.25">
      <c r="A1055" s="80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</row>
    <row r="1056" spans="1:23" ht="24.9" customHeight="1" x14ac:dyDescent="0.25">
      <c r="A1056" s="80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</row>
    <row r="1057" spans="1:23" ht="24.9" customHeight="1" x14ac:dyDescent="0.25">
      <c r="A1057" s="80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</row>
    <row r="1058" spans="1:23" ht="24.9" customHeight="1" x14ac:dyDescent="0.25">
      <c r="A1058" s="80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</row>
    <row r="1059" spans="1:23" ht="24.9" customHeight="1" x14ac:dyDescent="0.25">
      <c r="A1059" s="80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</row>
  </sheetData>
  <sheetProtection algorithmName="SHA-512" hashValue="3yZ/vfQsEVLMbLjaBS8Pvul0Cme4nz6E2k8qWb42bYAUWBgz5KBk+3XAxNIXGBrokJ/AsFrQCSkuLQmPY0562g==" saltValue="5wVJcGFjIKNbLkU88oMt3w==" spinCount="100000" sheet="1" objects="1" scenarios="1"/>
  <mergeCells count="42"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45:A47"/>
    <mergeCell ref="B45:B47"/>
    <mergeCell ref="A48:A50"/>
    <mergeCell ref="B48:B50"/>
    <mergeCell ref="A51:A53"/>
    <mergeCell ref="B51:B53"/>
    <mergeCell ref="A58:R58"/>
    <mergeCell ref="A59:R59"/>
    <mergeCell ref="A54:B56"/>
    <mergeCell ref="T54:W57"/>
    <mergeCell ref="A57:R57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202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56</v>
      </c>
      <c r="D10" s="72">
        <v>76</v>
      </c>
      <c r="E10" s="72">
        <v>132</v>
      </c>
      <c r="F10" s="72">
        <v>56</v>
      </c>
      <c r="G10" s="180">
        <v>100</v>
      </c>
      <c r="H10" s="72">
        <v>76</v>
      </c>
      <c r="I10" s="180">
        <v>100</v>
      </c>
      <c r="J10" s="72">
        <v>132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2BBzSZlHJxev7sj8By8YvdsW0bNj0P5uU4XfCEp2advV8P7QuuBOTDcFTplifUieeWis3shHc+IK8UXMONGKLg==" saltValue="a8P7AjDnu1gbn9EjLNS5EA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203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19</v>
      </c>
      <c r="D10" s="72">
        <v>22</v>
      </c>
      <c r="E10" s="72">
        <v>41</v>
      </c>
      <c r="F10" s="72">
        <v>19</v>
      </c>
      <c r="G10" s="180">
        <v>100</v>
      </c>
      <c r="H10" s="72">
        <v>22</v>
      </c>
      <c r="I10" s="180">
        <v>100</v>
      </c>
      <c r="J10" s="72">
        <v>41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8n73QtW3kc58PXcEBlS9BeynZjIjI4KQprp9riJepL9aHciSwUtluLJkVfSHTyYhOg95dUOlQKbkYZ5PxckFZg==" saltValue="zSTCpsolXCHJKOrV+lFA/Q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204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14</v>
      </c>
      <c r="D10" s="72">
        <v>23</v>
      </c>
      <c r="E10" s="72">
        <v>37</v>
      </c>
      <c r="F10" s="72">
        <v>14</v>
      </c>
      <c r="G10" s="180">
        <v>100</v>
      </c>
      <c r="H10" s="72">
        <v>23</v>
      </c>
      <c r="I10" s="180">
        <v>100</v>
      </c>
      <c r="J10" s="72">
        <v>37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8ke/oi86smYdHVRMDFGTYAFcljCzkOSA2LapiIIeG7ud4YLKSyemuoae96O0j3GMuYlC91aWmI4/ZaChFFzNMw==" saltValue="+G+WloVik89NEGyWsWckaQ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205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23</v>
      </c>
      <c r="D10" s="72">
        <v>31</v>
      </c>
      <c r="E10" s="72">
        <v>54</v>
      </c>
      <c r="F10" s="72">
        <v>23</v>
      </c>
      <c r="G10" s="180">
        <v>100</v>
      </c>
      <c r="H10" s="72">
        <v>31</v>
      </c>
      <c r="I10" s="180">
        <v>100</v>
      </c>
      <c r="J10" s="72">
        <v>54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bnSDv0wrrLoY+/6DmHcgz9ZUBd6jDImDzL7Dn37tS9TeAWqa4IladOtD+XFrrXHcut4tuZrCFjvuME1Ct4fM/A==" saltValue="Pm8YugqY5rdhbDkTW4FSEA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89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151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8">
        <v>1</v>
      </c>
      <c r="B9" s="237" t="s">
        <v>150</v>
      </c>
      <c r="C9" s="76" t="s">
        <v>30</v>
      </c>
      <c r="D9" s="174">
        <v>78</v>
      </c>
      <c r="E9" s="174">
        <v>78</v>
      </c>
      <c r="F9" s="178">
        <v>100</v>
      </c>
      <c r="G9" s="174">
        <v>16</v>
      </c>
      <c r="H9" s="174">
        <v>64</v>
      </c>
      <c r="I9" s="174">
        <v>90</v>
      </c>
      <c r="J9" s="174">
        <v>51</v>
      </c>
      <c r="K9" s="174">
        <v>79</v>
      </c>
      <c r="L9" s="174">
        <v>35</v>
      </c>
      <c r="M9" s="174">
        <v>45</v>
      </c>
      <c r="N9" s="174">
        <v>10</v>
      </c>
      <c r="O9" s="174">
        <v>0</v>
      </c>
      <c r="P9" s="178">
        <v>60.64</v>
      </c>
    </row>
    <row r="10" spans="1:18" ht="49.95" customHeight="1" x14ac:dyDescent="0.25">
      <c r="A10" s="238"/>
      <c r="B10" s="237"/>
      <c r="C10" s="76" t="s">
        <v>31</v>
      </c>
      <c r="D10" s="174">
        <v>56</v>
      </c>
      <c r="E10" s="174">
        <v>56</v>
      </c>
      <c r="F10" s="178">
        <v>100</v>
      </c>
      <c r="G10" s="174">
        <v>26</v>
      </c>
      <c r="H10" s="174">
        <v>53</v>
      </c>
      <c r="I10" s="174">
        <v>58</v>
      </c>
      <c r="J10" s="174">
        <v>33</v>
      </c>
      <c r="K10" s="174">
        <v>47</v>
      </c>
      <c r="L10" s="174">
        <v>21</v>
      </c>
      <c r="M10" s="174">
        <v>40</v>
      </c>
      <c r="N10" s="174">
        <v>2</v>
      </c>
      <c r="O10" s="174">
        <v>0</v>
      </c>
      <c r="P10" s="178">
        <v>63.62</v>
      </c>
    </row>
    <row r="11" spans="1:18" ht="49.95" customHeight="1" x14ac:dyDescent="0.25">
      <c r="A11" s="238"/>
      <c r="B11" s="237"/>
      <c r="C11" s="50" t="s">
        <v>42</v>
      </c>
      <c r="D11" s="50">
        <v>134</v>
      </c>
      <c r="E11" s="50">
        <v>134</v>
      </c>
      <c r="F11" s="177">
        <v>100</v>
      </c>
      <c r="G11" s="50">
        <v>42</v>
      </c>
      <c r="H11" s="50">
        <v>117</v>
      </c>
      <c r="I11" s="50">
        <v>148</v>
      </c>
      <c r="J11" s="50">
        <v>84</v>
      </c>
      <c r="K11" s="50">
        <v>126</v>
      </c>
      <c r="L11" s="50">
        <v>56</v>
      </c>
      <c r="M11" s="50">
        <v>85</v>
      </c>
      <c r="N11" s="50">
        <v>12</v>
      </c>
      <c r="O11" s="50">
        <v>0</v>
      </c>
      <c r="P11" s="177">
        <v>61.88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rNJ3ZI36r88N0lh+umFZMnZMQyzoZdC7wcdgG8xSkLKSDYo42vw4Jgngsu4kvI6sXd+tnylPsFuQd5mDDG5GnA==" saltValue="02r9Q8b1ypX6WYGVg055KA==" spinCount="100000" sheet="1" objects="1" scenarios="1"/>
  <mergeCells count="12">
    <mergeCell ref="A12:P12"/>
    <mergeCell ref="A13:P13"/>
    <mergeCell ref="A14:P14"/>
    <mergeCell ref="A7:P7"/>
    <mergeCell ref="B9:B11"/>
    <mergeCell ref="A9:A11"/>
    <mergeCell ref="A6:P6"/>
    <mergeCell ref="A1:P1"/>
    <mergeCell ref="A2:P2"/>
    <mergeCell ref="A3:P3"/>
    <mergeCell ref="A4:P4"/>
    <mergeCell ref="A5:P5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206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2" t="s">
        <v>179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vQBXkj5RFJMcfiVppCwVddy0z6cuH/6nBOD/o/JlyaRhDF0F5Hqv2jOsLpo1LvA4JvK5qHQ75L1T1Z2WWQ3ZkQ==" saltValue="Y6pL2OGwHPbsU7MuVEm6BA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8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207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208</v>
      </c>
      <c r="D9" s="113">
        <v>475</v>
      </c>
      <c r="E9" s="114">
        <v>95</v>
      </c>
    </row>
    <row r="10" spans="1:16" ht="14.4" x14ac:dyDescent="0.3">
      <c r="A10" s="280">
        <v>2</v>
      </c>
      <c r="B10" s="281" t="s">
        <v>150</v>
      </c>
      <c r="C10" s="282" t="s">
        <v>209</v>
      </c>
      <c r="D10" s="283">
        <v>471</v>
      </c>
      <c r="E10" s="284">
        <v>94.2</v>
      </c>
    </row>
    <row r="11" spans="1:16" ht="14.4" x14ac:dyDescent="0.3">
      <c r="A11" s="280">
        <v>3</v>
      </c>
      <c r="B11" s="281" t="s">
        <v>150</v>
      </c>
      <c r="C11" s="282" t="s">
        <v>210</v>
      </c>
      <c r="D11" s="283">
        <v>470</v>
      </c>
      <c r="E11" s="284">
        <v>94</v>
      </c>
    </row>
    <row r="12" spans="1:16" ht="14.4" x14ac:dyDescent="0.3">
      <c r="A12" s="280">
        <v>4</v>
      </c>
      <c r="B12" s="281" t="s">
        <v>150</v>
      </c>
      <c r="C12" s="282" t="s">
        <v>211</v>
      </c>
      <c r="D12" s="283">
        <v>464</v>
      </c>
      <c r="E12" s="284">
        <v>92.8</v>
      </c>
    </row>
    <row r="13" spans="1:16" ht="14.4" x14ac:dyDescent="0.3">
      <c r="A13" s="280">
        <v>5</v>
      </c>
      <c r="B13" s="281" t="s">
        <v>150</v>
      </c>
      <c r="C13" s="282" t="s">
        <v>212</v>
      </c>
      <c r="D13" s="283">
        <v>455</v>
      </c>
      <c r="E13" s="284">
        <v>91</v>
      </c>
    </row>
    <row r="14" spans="1:16" ht="14.4" x14ac:dyDescent="0.3">
      <c r="A14" s="280">
        <v>5</v>
      </c>
      <c r="B14" s="281" t="s">
        <v>150</v>
      </c>
      <c r="C14" s="282" t="s">
        <v>213</v>
      </c>
      <c r="D14" s="283">
        <v>455</v>
      </c>
      <c r="E14" s="284">
        <v>91</v>
      </c>
    </row>
    <row r="15" spans="1:16" ht="14.4" x14ac:dyDescent="0.3">
      <c r="A15" s="280">
        <v>6</v>
      </c>
      <c r="B15" s="281" t="s">
        <v>150</v>
      </c>
      <c r="C15" s="282" t="s">
        <v>214</v>
      </c>
      <c r="D15" s="283">
        <v>451</v>
      </c>
      <c r="E15" s="284">
        <v>90.2</v>
      </c>
    </row>
    <row r="17" spans="1:5" ht="40.049999999999997" customHeight="1" x14ac:dyDescent="0.25">
      <c r="A17" s="286" t="s">
        <v>142</v>
      </c>
      <c r="B17" s="285"/>
      <c r="C17" s="285"/>
      <c r="D17" s="285"/>
      <c r="E17" s="285"/>
    </row>
    <row r="18" spans="1:5" ht="40.049999999999997" customHeight="1" x14ac:dyDescent="0.25">
      <c r="A18" s="288" t="s">
        <v>143</v>
      </c>
      <c r="B18" s="287"/>
      <c r="C18" s="287"/>
      <c r="D18" s="287"/>
      <c r="E18" s="287"/>
    </row>
  </sheetData>
  <sheetProtection algorithmName="SHA-512" hashValue="uXfKBcbJ/X6wNeKqYz8npRVxU1/OtaYISOL/szYBvp6rWJzt4axuoiYxueamnR6mctrPRxQZDmuXQ6bs3ZHo3g==" saltValue="Ymyh6BmKI7ngMMg5ByFD4A==" spinCount="100000" sheet="1" objects="1" scenarios="1"/>
  <mergeCells count="9">
    <mergeCell ref="A17:E17"/>
    <mergeCell ref="A18:E18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5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215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216</v>
      </c>
      <c r="D9" s="113">
        <v>468</v>
      </c>
      <c r="E9" s="114">
        <v>93.6</v>
      </c>
    </row>
    <row r="10" spans="1:16" ht="14.4" x14ac:dyDescent="0.3">
      <c r="A10" s="280">
        <v>2</v>
      </c>
      <c r="B10" s="281" t="s">
        <v>150</v>
      </c>
      <c r="C10" s="282" t="s">
        <v>217</v>
      </c>
      <c r="D10" s="283">
        <v>459</v>
      </c>
      <c r="E10" s="284">
        <v>91.8</v>
      </c>
    </row>
    <row r="11" spans="1:16" ht="14.4" x14ac:dyDescent="0.3">
      <c r="A11" s="280">
        <v>3</v>
      </c>
      <c r="B11" s="281" t="s">
        <v>150</v>
      </c>
      <c r="C11" s="282" t="s">
        <v>218</v>
      </c>
      <c r="D11" s="283">
        <v>454</v>
      </c>
      <c r="E11" s="284">
        <v>90.8</v>
      </c>
    </row>
    <row r="12" spans="1:16" ht="14.4" x14ac:dyDescent="0.3">
      <c r="A12" s="280">
        <v>4</v>
      </c>
      <c r="B12" s="281" t="s">
        <v>150</v>
      </c>
      <c r="C12" s="282" t="s">
        <v>219</v>
      </c>
      <c r="D12" s="283">
        <v>451</v>
      </c>
      <c r="E12" s="284">
        <v>90.2</v>
      </c>
    </row>
    <row r="14" spans="1:16" ht="40.049999999999997" customHeight="1" x14ac:dyDescent="0.25">
      <c r="A14" s="286" t="s">
        <v>142</v>
      </c>
      <c r="B14" s="285"/>
      <c r="C14" s="285"/>
      <c r="D14" s="285"/>
      <c r="E14" s="285"/>
    </row>
    <row r="15" spans="1:16" ht="40.049999999999997" customHeight="1" x14ac:dyDescent="0.25">
      <c r="A15" s="288" t="s">
        <v>143</v>
      </c>
      <c r="B15" s="287"/>
      <c r="C15" s="287"/>
      <c r="D15" s="287"/>
      <c r="E15" s="287"/>
    </row>
  </sheetData>
  <sheetProtection algorithmName="SHA-512" hashValue="QXsfK2sHwsVlA5uNu27RBdha49H+usAsIsawR6xktasqU5goahiajwJd4EufBZyEa0wtkvT9DzUABiAEbYUI8w==" saltValue="E046iQaqtB5DbLYDbaxARA==" spinCount="100000" sheet="1" objects="1" scenarios="1"/>
  <mergeCells count="9">
    <mergeCell ref="A14:E14"/>
    <mergeCell ref="A15:E15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5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220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221</v>
      </c>
      <c r="D9" s="113">
        <v>475</v>
      </c>
      <c r="E9" s="114">
        <v>95</v>
      </c>
    </row>
    <row r="10" spans="1:16" ht="14.4" x14ac:dyDescent="0.3">
      <c r="A10" s="280">
        <v>2</v>
      </c>
      <c r="B10" s="281" t="s">
        <v>150</v>
      </c>
      <c r="C10" s="282" t="s">
        <v>222</v>
      </c>
      <c r="D10" s="283">
        <v>462</v>
      </c>
      <c r="E10" s="284">
        <v>92.4</v>
      </c>
    </row>
    <row r="11" spans="1:16" ht="14.4" x14ac:dyDescent="0.3">
      <c r="A11" s="280">
        <v>3</v>
      </c>
      <c r="B11" s="281" t="s">
        <v>150</v>
      </c>
      <c r="C11" s="282" t="s">
        <v>223</v>
      </c>
      <c r="D11" s="283">
        <v>452</v>
      </c>
      <c r="E11" s="284">
        <v>90.4</v>
      </c>
    </row>
    <row r="12" spans="1:16" ht="14.4" x14ac:dyDescent="0.3">
      <c r="A12" s="280">
        <v>3</v>
      </c>
      <c r="B12" s="281" t="s">
        <v>150</v>
      </c>
      <c r="C12" s="282" t="s">
        <v>224</v>
      </c>
      <c r="D12" s="283">
        <v>452</v>
      </c>
      <c r="E12" s="284">
        <v>90.4</v>
      </c>
    </row>
    <row r="14" spans="1:16" ht="40.049999999999997" customHeight="1" x14ac:dyDescent="0.25">
      <c r="A14" s="286" t="s">
        <v>142</v>
      </c>
      <c r="B14" s="285"/>
      <c r="C14" s="285"/>
      <c r="D14" s="285"/>
      <c r="E14" s="285"/>
    </row>
    <row r="15" spans="1:16" ht="40.049999999999997" customHeight="1" x14ac:dyDescent="0.25">
      <c r="A15" s="288" t="s">
        <v>143</v>
      </c>
      <c r="B15" s="287"/>
      <c r="C15" s="287"/>
      <c r="D15" s="287"/>
      <c r="E15" s="287"/>
    </row>
  </sheetData>
  <sheetProtection algorithmName="SHA-512" hashValue="5WK7bHubmiRgqmBD8T3FdtBfrRMkp29CXBQy3a85m5EMv2C1GeJKzkaTeAoi411e0mHYUPZpVD4ANl7MsJbUkw==" saltValue="haECDM64ZleLYuDCXrGMNg==" spinCount="100000" sheet="1" objects="1" scenarios="1"/>
  <mergeCells count="9">
    <mergeCell ref="A14:E14"/>
    <mergeCell ref="A15:E15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225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3" t="s">
        <v>179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zDUjZ8G63XpCRPXpWdmOzFuURnO/fwGr7Vlv8xd002sHtpklFeGJaJS/Nma5zTbDwsOrgKGu8PgCGKTSB1eDmg==" saltValue="WmfIO9zfknpY04DjtDpCc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52" t="s">
        <v>145</v>
      </c>
      <c r="B2" s="252"/>
      <c r="C2" s="252"/>
      <c r="D2" s="252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226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/>
      <c r="B9" s="112"/>
      <c r="C9" s="304" t="s">
        <v>179</v>
      </c>
      <c r="D9" s="122"/>
    </row>
    <row r="10" spans="1:15" ht="40.049999999999997" customHeight="1" x14ac:dyDescent="0.25">
      <c r="A10" s="286" t="s">
        <v>142</v>
      </c>
      <c r="B10" s="285"/>
      <c r="C10" s="285"/>
      <c r="D10" s="285"/>
    </row>
    <row r="11" spans="1:15" ht="40.049999999999997" customHeight="1" x14ac:dyDescent="0.25">
      <c r="A11" s="288" t="s">
        <v>143</v>
      </c>
      <c r="B11" s="287"/>
      <c r="C11" s="287"/>
      <c r="D11" s="287"/>
    </row>
  </sheetData>
  <sheetProtection algorithmName="SHA-512" hashValue="KcVHOlLbRiDieexN1/8VwdQmdCxDqqHS9QoB4P3F5yBfqJE1sUExmF9cjEE6tm36IPUWshFHOsEyL2aP4oEqqw==" saltValue="3iQV2BtBqhOZd9pX2H+9iQ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129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227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5"/>
      <c r="C11" s="265"/>
    </row>
    <row r="12" spans="1:14" s="131" customFormat="1" ht="40.049999999999997" customHeight="1" x14ac:dyDescent="0.2">
      <c r="A12" s="292" t="s">
        <v>143</v>
      </c>
      <c r="B12" s="264"/>
      <c r="C12" s="264"/>
    </row>
    <row r="25" spans="1:1" x14ac:dyDescent="0.25">
      <c r="A25" s="132"/>
    </row>
  </sheetData>
  <sheetProtection algorithmName="SHA-512" hashValue="69m7OtXRQV4invAvWNYStUeV0ZybZXN/AJ2jyMP9RlUR9A5d7n3+KHceFzR7NSlBG/uZuLpu404tXHz43U+v6w==" saltValue="OFRU0SX9vNYLfHR14E4S+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131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228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4XxwTtkyUIAvc0RT4IrVaUIFM78NXshpqJY3LbOx6JC/r0+3sXm10SMteztgFeqiLHxv/vPn3FxUKCRxDJM/oQ==" saltValue="Xj60sJR5K0E/OiYHix/6+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132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229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GwWx1ztCYszyktH7gEGnhOITb5+OfuIRCjHmJozVASSG2sGMaFEBOvUa168X86Dsa32cvlaWN8CyN5PJw/Og4A==" saltValue="42/t6M8g1K8Xfq1TtfOy8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133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230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El/nd/Go0bGiXM0NJdj5Jwmv3OEhTVL4cfdn+qfgGjj3V99abnHqVGcLT3CDPRcDujM2NaWhsFzTNivfCTcXxQ==" saltValue="maWUlqo63wxPNFm7gbl3o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2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51"/>
      <c r="T1" s="169" t="s">
        <v>90</v>
      </c>
      <c r="U1" s="51"/>
      <c r="V1" s="51"/>
      <c r="W1" s="51"/>
    </row>
    <row r="2" spans="1:23" s="41" customFormat="1" ht="17.399999999999999" x14ac:dyDescent="0.25">
      <c r="A2" s="227" t="s">
        <v>145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T2" s="154" t="s">
        <v>57</v>
      </c>
    </row>
    <row r="3" spans="1:23" s="41" customFormat="1" ht="13.8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3" s="41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23" s="41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23" s="41" customFormat="1" ht="13.8" x14ac:dyDescent="0.25">
      <c r="A6" s="233" t="s">
        <v>152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81"/>
      <c r="T6" s="81"/>
      <c r="U6" s="81"/>
      <c r="V6" s="81"/>
      <c r="W6" s="81"/>
    </row>
    <row r="7" spans="1:23" s="41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8">
        <v>1</v>
      </c>
      <c r="B9" s="241" t="s">
        <v>154</v>
      </c>
      <c r="C9" s="55" t="s">
        <v>30</v>
      </c>
      <c r="D9" s="48">
        <v>78</v>
      </c>
      <c r="E9" s="48">
        <v>78</v>
      </c>
      <c r="F9" s="49">
        <v>100</v>
      </c>
      <c r="G9" s="48">
        <v>3</v>
      </c>
      <c r="H9" s="48">
        <v>1</v>
      </c>
      <c r="I9" s="48">
        <v>14</v>
      </c>
      <c r="J9" s="48">
        <v>8</v>
      </c>
      <c r="K9" s="48">
        <v>23</v>
      </c>
      <c r="L9" s="48">
        <v>8</v>
      </c>
      <c r="M9" s="48">
        <v>17</v>
      </c>
      <c r="N9" s="48">
        <v>4</v>
      </c>
      <c r="O9" s="48">
        <v>0</v>
      </c>
      <c r="P9" s="48">
        <v>78</v>
      </c>
      <c r="Q9" s="48">
        <v>309</v>
      </c>
      <c r="R9" s="49">
        <v>49.52</v>
      </c>
      <c r="S9" s="52"/>
      <c r="T9" s="53"/>
      <c r="U9" s="52"/>
      <c r="V9" s="52"/>
      <c r="W9" s="52"/>
    </row>
    <row r="10" spans="1:23" s="54" customFormat="1" ht="15.45" customHeight="1" x14ac:dyDescent="0.25">
      <c r="A10" s="238"/>
      <c r="B10" s="241"/>
      <c r="C10" s="55" t="s">
        <v>31</v>
      </c>
      <c r="D10" s="48">
        <v>56</v>
      </c>
      <c r="E10" s="48">
        <v>56</v>
      </c>
      <c r="F10" s="49">
        <v>100</v>
      </c>
      <c r="G10" s="48">
        <v>5</v>
      </c>
      <c r="H10" s="48">
        <v>1</v>
      </c>
      <c r="I10" s="48">
        <v>8</v>
      </c>
      <c r="J10" s="48">
        <v>10</v>
      </c>
      <c r="K10" s="48">
        <v>15</v>
      </c>
      <c r="L10" s="48">
        <v>7</v>
      </c>
      <c r="M10" s="48">
        <v>8</v>
      </c>
      <c r="N10" s="48">
        <v>2</v>
      </c>
      <c r="O10" s="48">
        <v>0</v>
      </c>
      <c r="P10" s="48">
        <v>56</v>
      </c>
      <c r="Q10" s="48">
        <v>244</v>
      </c>
      <c r="R10" s="49">
        <v>54.46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8"/>
      <c r="B11" s="241"/>
      <c r="C11" s="56" t="s">
        <v>42</v>
      </c>
      <c r="D11" s="36">
        <v>134</v>
      </c>
      <c r="E11" s="36">
        <v>134</v>
      </c>
      <c r="F11" s="37">
        <v>100</v>
      </c>
      <c r="G11" s="36">
        <v>8</v>
      </c>
      <c r="H11" s="36">
        <v>2</v>
      </c>
      <c r="I11" s="36">
        <v>22</v>
      </c>
      <c r="J11" s="36">
        <v>18</v>
      </c>
      <c r="K11" s="36">
        <v>38</v>
      </c>
      <c r="L11" s="36">
        <v>15</v>
      </c>
      <c r="M11" s="36">
        <v>25</v>
      </c>
      <c r="N11" s="36">
        <v>6</v>
      </c>
      <c r="O11" s="36">
        <v>0</v>
      </c>
      <c r="P11" s="36">
        <v>134</v>
      </c>
      <c r="Q11" s="36">
        <v>553</v>
      </c>
      <c r="R11" s="37">
        <v>51.59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8">
        <v>2</v>
      </c>
      <c r="B12" s="241" t="s">
        <v>155</v>
      </c>
      <c r="C12" s="55" t="s">
        <v>30</v>
      </c>
      <c r="D12" s="48">
        <v>78</v>
      </c>
      <c r="E12" s="48">
        <v>78</v>
      </c>
      <c r="F12" s="49">
        <v>100</v>
      </c>
      <c r="G12" s="48">
        <v>1</v>
      </c>
      <c r="H12" s="48">
        <v>5</v>
      </c>
      <c r="I12" s="48">
        <v>22</v>
      </c>
      <c r="J12" s="48">
        <v>8</v>
      </c>
      <c r="K12" s="48">
        <v>22</v>
      </c>
      <c r="L12" s="48">
        <v>7</v>
      </c>
      <c r="M12" s="48">
        <v>9</v>
      </c>
      <c r="N12" s="48">
        <v>4</v>
      </c>
      <c r="O12" s="48">
        <v>0</v>
      </c>
      <c r="P12" s="48">
        <v>78</v>
      </c>
      <c r="Q12" s="48">
        <v>346</v>
      </c>
      <c r="R12" s="49">
        <v>55.45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8"/>
      <c r="B13" s="241"/>
      <c r="C13" s="55" t="s">
        <v>31</v>
      </c>
      <c r="D13" s="48">
        <v>56</v>
      </c>
      <c r="E13" s="48">
        <v>56</v>
      </c>
      <c r="F13" s="49">
        <v>100</v>
      </c>
      <c r="G13" s="48">
        <v>6</v>
      </c>
      <c r="H13" s="48">
        <v>4</v>
      </c>
      <c r="I13" s="48">
        <v>20</v>
      </c>
      <c r="J13" s="48">
        <v>5</v>
      </c>
      <c r="K13" s="48">
        <v>11</v>
      </c>
      <c r="L13" s="48">
        <v>4</v>
      </c>
      <c r="M13" s="48">
        <v>6</v>
      </c>
      <c r="N13" s="48">
        <v>0</v>
      </c>
      <c r="O13" s="48">
        <v>0</v>
      </c>
      <c r="P13" s="48">
        <v>56</v>
      </c>
      <c r="Q13" s="48">
        <v>289</v>
      </c>
      <c r="R13" s="49">
        <v>64.510000000000005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8"/>
      <c r="B14" s="241"/>
      <c r="C14" s="56" t="s">
        <v>42</v>
      </c>
      <c r="D14" s="36">
        <v>134</v>
      </c>
      <c r="E14" s="36">
        <v>134</v>
      </c>
      <c r="F14" s="37">
        <v>100</v>
      </c>
      <c r="G14" s="36">
        <v>7</v>
      </c>
      <c r="H14" s="36">
        <v>9</v>
      </c>
      <c r="I14" s="36">
        <v>42</v>
      </c>
      <c r="J14" s="36">
        <v>13</v>
      </c>
      <c r="K14" s="36">
        <v>33</v>
      </c>
      <c r="L14" s="36">
        <v>11</v>
      </c>
      <c r="M14" s="36">
        <v>15</v>
      </c>
      <c r="N14" s="36">
        <v>4</v>
      </c>
      <c r="O14" s="36">
        <v>0</v>
      </c>
      <c r="P14" s="36">
        <v>134</v>
      </c>
      <c r="Q14" s="36">
        <v>635</v>
      </c>
      <c r="R14" s="37">
        <v>59.24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8">
        <v>3</v>
      </c>
      <c r="B15" s="241" t="s">
        <v>156</v>
      </c>
      <c r="C15" s="55" t="s">
        <v>30</v>
      </c>
      <c r="D15" s="48">
        <v>50</v>
      </c>
      <c r="E15" s="48">
        <v>50</v>
      </c>
      <c r="F15" s="49">
        <v>100</v>
      </c>
      <c r="G15" s="48">
        <v>0</v>
      </c>
      <c r="H15" s="48">
        <v>22</v>
      </c>
      <c r="I15" s="48">
        <v>15</v>
      </c>
      <c r="J15" s="48">
        <v>5</v>
      </c>
      <c r="K15" s="48">
        <v>4</v>
      </c>
      <c r="L15" s="48">
        <v>3</v>
      </c>
      <c r="M15" s="48">
        <v>1</v>
      </c>
      <c r="N15" s="48">
        <v>0</v>
      </c>
      <c r="O15" s="48">
        <v>0</v>
      </c>
      <c r="P15" s="48">
        <v>50</v>
      </c>
      <c r="Q15" s="48">
        <v>296</v>
      </c>
      <c r="R15" s="49">
        <v>74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8"/>
      <c r="B16" s="241"/>
      <c r="C16" s="55" t="s">
        <v>31</v>
      </c>
      <c r="D16" s="48">
        <v>15</v>
      </c>
      <c r="E16" s="48">
        <v>15</v>
      </c>
      <c r="F16" s="49">
        <v>100</v>
      </c>
      <c r="G16" s="48">
        <v>2</v>
      </c>
      <c r="H16" s="48">
        <v>8</v>
      </c>
      <c r="I16" s="48">
        <v>3</v>
      </c>
      <c r="J16" s="48">
        <v>2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15</v>
      </c>
      <c r="Q16" s="48">
        <v>100</v>
      </c>
      <c r="R16" s="49">
        <v>83.33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8"/>
      <c r="B17" s="241"/>
      <c r="C17" s="56" t="s">
        <v>42</v>
      </c>
      <c r="D17" s="36">
        <v>65</v>
      </c>
      <c r="E17" s="36">
        <v>65</v>
      </c>
      <c r="F17" s="37">
        <v>100</v>
      </c>
      <c r="G17" s="36">
        <v>2</v>
      </c>
      <c r="H17" s="36">
        <v>30</v>
      </c>
      <c r="I17" s="36">
        <v>18</v>
      </c>
      <c r="J17" s="36">
        <v>7</v>
      </c>
      <c r="K17" s="36">
        <v>4</v>
      </c>
      <c r="L17" s="36">
        <v>3</v>
      </c>
      <c r="M17" s="36">
        <v>1</v>
      </c>
      <c r="N17" s="36">
        <v>0</v>
      </c>
      <c r="O17" s="36">
        <v>0</v>
      </c>
      <c r="P17" s="36">
        <v>65</v>
      </c>
      <c r="Q17" s="36">
        <v>396</v>
      </c>
      <c r="R17" s="37">
        <v>76.150000000000006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8">
        <v>4</v>
      </c>
      <c r="B18" s="241" t="s">
        <v>157</v>
      </c>
      <c r="C18" s="55" t="s">
        <v>30</v>
      </c>
      <c r="D18" s="48">
        <v>28</v>
      </c>
      <c r="E18" s="48">
        <v>28</v>
      </c>
      <c r="F18" s="49">
        <v>100</v>
      </c>
      <c r="G18" s="48">
        <v>0</v>
      </c>
      <c r="H18" s="48">
        <v>1</v>
      </c>
      <c r="I18" s="48">
        <v>3</v>
      </c>
      <c r="J18" s="48">
        <v>2</v>
      </c>
      <c r="K18" s="48">
        <v>6</v>
      </c>
      <c r="L18" s="48">
        <v>9</v>
      </c>
      <c r="M18" s="48">
        <v>7</v>
      </c>
      <c r="N18" s="48">
        <v>0</v>
      </c>
      <c r="O18" s="48">
        <v>0</v>
      </c>
      <c r="P18" s="48">
        <v>28</v>
      </c>
      <c r="Q18" s="48">
        <v>100</v>
      </c>
      <c r="R18" s="49">
        <v>44.64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8"/>
      <c r="B19" s="241"/>
      <c r="C19" s="55" t="s">
        <v>31</v>
      </c>
      <c r="D19" s="48">
        <v>41</v>
      </c>
      <c r="E19" s="48">
        <v>41</v>
      </c>
      <c r="F19" s="49">
        <v>100</v>
      </c>
      <c r="G19" s="48">
        <v>3</v>
      </c>
      <c r="H19" s="48">
        <v>10</v>
      </c>
      <c r="I19" s="48">
        <v>5</v>
      </c>
      <c r="J19" s="48">
        <v>2</v>
      </c>
      <c r="K19" s="48">
        <v>4</v>
      </c>
      <c r="L19" s="48">
        <v>2</v>
      </c>
      <c r="M19" s="48">
        <v>15</v>
      </c>
      <c r="N19" s="48">
        <v>0</v>
      </c>
      <c r="O19" s="48">
        <v>0</v>
      </c>
      <c r="P19" s="48">
        <v>41</v>
      </c>
      <c r="Q19" s="48">
        <v>186</v>
      </c>
      <c r="R19" s="49">
        <v>56.71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8"/>
      <c r="B20" s="241"/>
      <c r="C20" s="56" t="s">
        <v>42</v>
      </c>
      <c r="D20" s="36">
        <v>69</v>
      </c>
      <c r="E20" s="36">
        <v>69</v>
      </c>
      <c r="F20" s="37">
        <v>100</v>
      </c>
      <c r="G20" s="36">
        <v>3</v>
      </c>
      <c r="H20" s="36">
        <v>11</v>
      </c>
      <c r="I20" s="36">
        <v>8</v>
      </c>
      <c r="J20" s="36">
        <v>4</v>
      </c>
      <c r="K20" s="36">
        <v>10</v>
      </c>
      <c r="L20" s="36">
        <v>11</v>
      </c>
      <c r="M20" s="36">
        <v>22</v>
      </c>
      <c r="N20" s="36">
        <v>0</v>
      </c>
      <c r="O20" s="36">
        <v>0</v>
      </c>
      <c r="P20" s="36">
        <v>69</v>
      </c>
      <c r="Q20" s="36">
        <v>286</v>
      </c>
      <c r="R20" s="37">
        <v>51.81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8">
        <v>5</v>
      </c>
      <c r="B21" s="241" t="s">
        <v>158</v>
      </c>
      <c r="C21" s="55" t="s">
        <v>30</v>
      </c>
      <c r="D21" s="48">
        <v>78</v>
      </c>
      <c r="E21" s="48">
        <v>78</v>
      </c>
      <c r="F21" s="49">
        <v>100</v>
      </c>
      <c r="G21" s="48">
        <v>5</v>
      </c>
      <c r="H21" s="48">
        <v>11</v>
      </c>
      <c r="I21" s="48">
        <v>17</v>
      </c>
      <c r="J21" s="48">
        <v>9</v>
      </c>
      <c r="K21" s="48">
        <v>20</v>
      </c>
      <c r="L21" s="48">
        <v>6</v>
      </c>
      <c r="M21" s="48">
        <v>10</v>
      </c>
      <c r="N21" s="48">
        <v>0</v>
      </c>
      <c r="O21" s="48">
        <v>0</v>
      </c>
      <c r="P21" s="48">
        <v>78</v>
      </c>
      <c r="Q21" s="48">
        <v>382</v>
      </c>
      <c r="R21" s="49">
        <v>61.22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8"/>
      <c r="B22" s="241"/>
      <c r="C22" s="55" t="s">
        <v>31</v>
      </c>
      <c r="D22" s="48">
        <v>56</v>
      </c>
      <c r="E22" s="48">
        <v>56</v>
      </c>
      <c r="F22" s="49">
        <v>100</v>
      </c>
      <c r="G22" s="48">
        <v>4</v>
      </c>
      <c r="H22" s="48">
        <v>5</v>
      </c>
      <c r="I22" s="48">
        <v>14</v>
      </c>
      <c r="J22" s="48">
        <v>7</v>
      </c>
      <c r="K22" s="48">
        <v>11</v>
      </c>
      <c r="L22" s="48">
        <v>5</v>
      </c>
      <c r="M22" s="48">
        <v>10</v>
      </c>
      <c r="N22" s="48">
        <v>0</v>
      </c>
      <c r="O22" s="48">
        <v>0</v>
      </c>
      <c r="P22" s="48">
        <v>56</v>
      </c>
      <c r="Q22" s="48">
        <v>265</v>
      </c>
      <c r="R22" s="49">
        <v>59.15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8"/>
      <c r="B23" s="241"/>
      <c r="C23" s="56" t="s">
        <v>42</v>
      </c>
      <c r="D23" s="36">
        <v>134</v>
      </c>
      <c r="E23" s="36">
        <v>134</v>
      </c>
      <c r="F23" s="37">
        <v>100</v>
      </c>
      <c r="G23" s="36">
        <v>9</v>
      </c>
      <c r="H23" s="36">
        <v>16</v>
      </c>
      <c r="I23" s="36">
        <v>31</v>
      </c>
      <c r="J23" s="36">
        <v>16</v>
      </c>
      <c r="K23" s="36">
        <v>31</v>
      </c>
      <c r="L23" s="36">
        <v>11</v>
      </c>
      <c r="M23" s="36">
        <v>20</v>
      </c>
      <c r="N23" s="36">
        <v>0</v>
      </c>
      <c r="O23" s="36">
        <v>0</v>
      </c>
      <c r="P23" s="36">
        <v>134</v>
      </c>
      <c r="Q23" s="36">
        <v>647</v>
      </c>
      <c r="R23" s="37">
        <v>60.35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8">
        <v>6</v>
      </c>
      <c r="B24" s="241" t="s">
        <v>159</v>
      </c>
      <c r="C24" s="55" t="s">
        <v>30</v>
      </c>
      <c r="D24" s="48">
        <v>78</v>
      </c>
      <c r="E24" s="48">
        <v>78</v>
      </c>
      <c r="F24" s="49">
        <v>100</v>
      </c>
      <c r="G24" s="48">
        <v>7</v>
      </c>
      <c r="H24" s="48">
        <v>24</v>
      </c>
      <c r="I24" s="48">
        <v>19</v>
      </c>
      <c r="J24" s="48">
        <v>19</v>
      </c>
      <c r="K24" s="48">
        <v>4</v>
      </c>
      <c r="L24" s="48">
        <v>2</v>
      </c>
      <c r="M24" s="48">
        <v>1</v>
      </c>
      <c r="N24" s="48">
        <v>2</v>
      </c>
      <c r="O24" s="48">
        <v>0</v>
      </c>
      <c r="P24" s="48">
        <v>78</v>
      </c>
      <c r="Q24" s="48">
        <v>459</v>
      </c>
      <c r="R24" s="49">
        <v>73.56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8"/>
      <c r="B25" s="241"/>
      <c r="C25" s="55" t="s">
        <v>31</v>
      </c>
      <c r="D25" s="48">
        <v>56</v>
      </c>
      <c r="E25" s="48">
        <v>56</v>
      </c>
      <c r="F25" s="49">
        <v>100</v>
      </c>
      <c r="G25" s="48">
        <v>6</v>
      </c>
      <c r="H25" s="48">
        <v>25</v>
      </c>
      <c r="I25" s="48">
        <v>8</v>
      </c>
      <c r="J25" s="48">
        <v>7</v>
      </c>
      <c r="K25" s="48">
        <v>6</v>
      </c>
      <c r="L25" s="48">
        <v>3</v>
      </c>
      <c r="M25" s="48">
        <v>1</v>
      </c>
      <c r="N25" s="48">
        <v>0</v>
      </c>
      <c r="O25" s="48">
        <v>0</v>
      </c>
      <c r="P25" s="48">
        <v>56</v>
      </c>
      <c r="Q25" s="48">
        <v>341</v>
      </c>
      <c r="R25" s="49">
        <v>76.12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8"/>
      <c r="B26" s="241"/>
      <c r="C26" s="56" t="s">
        <v>42</v>
      </c>
      <c r="D26" s="36">
        <v>134</v>
      </c>
      <c r="E26" s="36">
        <v>134</v>
      </c>
      <c r="F26" s="37">
        <v>100</v>
      </c>
      <c r="G26" s="36">
        <v>13</v>
      </c>
      <c r="H26" s="36">
        <v>49</v>
      </c>
      <c r="I26" s="36">
        <v>27</v>
      </c>
      <c r="J26" s="36">
        <v>26</v>
      </c>
      <c r="K26" s="36">
        <v>10</v>
      </c>
      <c r="L26" s="36">
        <v>5</v>
      </c>
      <c r="M26" s="36">
        <v>2</v>
      </c>
      <c r="N26" s="36">
        <v>2</v>
      </c>
      <c r="O26" s="36">
        <v>0</v>
      </c>
      <c r="P26" s="36">
        <v>134</v>
      </c>
      <c r="Q26" s="36">
        <v>800</v>
      </c>
      <c r="R26" s="37">
        <v>74.63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9" t="s">
        <v>153</v>
      </c>
      <c r="B27" s="239"/>
      <c r="C27" s="150" t="s">
        <v>30</v>
      </c>
      <c r="D27" s="151">
        <f>IFERROR(SUMIF($C$9:$C$26,$C$27,D9:D26),"")</f>
        <v>390</v>
      </c>
      <c r="E27" s="151">
        <f>IFERROR(SUMIF($C$9:$C$26,$C$27,E9:E26),"")</f>
        <v>390</v>
      </c>
      <c r="F27" s="152">
        <f>IFERROR(IFERROR(IF(D27&gt;0,ROUND((E27/D27)*100,2),0),""),"")</f>
        <v>100</v>
      </c>
      <c r="G27" s="151">
        <f>IFERROR(SUMIF($C$9:$C$26,$C$27,G9:G26),"")</f>
        <v>16</v>
      </c>
      <c r="H27" s="151">
        <f>IFERROR(SUMIF($C$9:$C$26,$C$27,H9:H26),"")</f>
        <v>64</v>
      </c>
      <c r="I27" s="151">
        <f>IFERROR(SUMIF($C$9:$C$26,$C$27,I9:I26),"")</f>
        <v>90</v>
      </c>
      <c r="J27" s="151">
        <f>IFERROR(SUMIF($C$9:$C$26,$C$27,J9:J26),"")</f>
        <v>51</v>
      </c>
      <c r="K27" s="151">
        <f>IFERROR(SUMIF($C$9:$C$26,$C$27,K9:K26),"")</f>
        <v>79</v>
      </c>
      <c r="L27" s="151">
        <f>IFERROR(SUMIF($C$9:$C$26,$C$27,L9:L26),"")</f>
        <v>35</v>
      </c>
      <c r="M27" s="151">
        <f>IFERROR(SUMIF($C$9:$C$26,$C$27,M9:M26),"")</f>
        <v>45</v>
      </c>
      <c r="N27" s="151">
        <f>IFERROR(SUMIF($C$9:$C$26,$C$27,N9:N26),"")</f>
        <v>10</v>
      </c>
      <c r="O27" s="151">
        <f>IFERROR(SUMIF($C$9:$C$26,$C$27,O9:O26),"")</f>
        <v>0</v>
      </c>
      <c r="P27" s="151">
        <f>IFERROR(SUMIF($C$9:$C$26,$C$27,P9:P26),"")</f>
        <v>390</v>
      </c>
      <c r="Q27" s="151">
        <f>IFERROR(SUMIF($C$9:$C$26,$C$27,Q9:Q26),"")</f>
        <v>1892</v>
      </c>
      <c r="R27" s="152">
        <f>IFERROR(IF(D27&gt;0,ROUND((Q27/D27)*12.5,2),0),"")</f>
        <v>60.64</v>
      </c>
      <c r="S27" s="52"/>
      <c r="T27" s="242" t="str">
        <f>IFERROR(IF(R29&lt;&gt;'10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27" s="242"/>
      <c r="V27" s="242"/>
      <c r="W27" s="242"/>
    </row>
    <row r="28" spans="1:23" s="54" customFormat="1" ht="15.45" customHeight="1" x14ac:dyDescent="0.25">
      <c r="A28" s="239"/>
      <c r="B28" s="239"/>
      <c r="C28" s="150" t="s">
        <v>31</v>
      </c>
      <c r="D28" s="151">
        <f>IFERROR(SUMIF($C$9:$C$26,$C$28,D9:D26),"")</f>
        <v>280</v>
      </c>
      <c r="E28" s="151">
        <f>IFERROR(SUMIF($C$9:$C$26,$C$28,E9:E26),"")</f>
        <v>280</v>
      </c>
      <c r="F28" s="152">
        <f>IFERROR(IF(D28&gt;0,ROUND((E28/D28)*100,2),0),"")</f>
        <v>100</v>
      </c>
      <c r="G28" s="151">
        <f>IFERROR(SUMIF($C$9:$C$26,$C$28,G9:G26),"")</f>
        <v>26</v>
      </c>
      <c r="H28" s="151">
        <f>IFERROR(SUMIF($C$9:$C$26,$C$28,H9:H26),"")</f>
        <v>53</v>
      </c>
      <c r="I28" s="151">
        <f>IFERROR(SUMIF($C$9:$C$26,$C$28,I9:I26),"")</f>
        <v>58</v>
      </c>
      <c r="J28" s="151">
        <f>IFERROR(SUMIF($C$9:$C$26,$C$28,J9:J26),"")</f>
        <v>33</v>
      </c>
      <c r="K28" s="151">
        <f>IFERROR(SUMIF($C$9:$C$26,$C$28,K9:K26),"")</f>
        <v>47</v>
      </c>
      <c r="L28" s="151">
        <f>IFERROR(SUMIF($C$9:$C$26,$C$28,L9:L26),"")</f>
        <v>21</v>
      </c>
      <c r="M28" s="151">
        <f>IFERROR(SUMIF($C$9:$C$26,$C$28,M9:M26),"")</f>
        <v>40</v>
      </c>
      <c r="N28" s="151">
        <f>IFERROR(SUMIF($C$9:$C$26,$C$28,N9:N26),"")</f>
        <v>2</v>
      </c>
      <c r="O28" s="151">
        <f>IFERROR(SUMIF($C$9:$C$26,$C$28,O9:O26),"")</f>
        <v>0</v>
      </c>
      <c r="P28" s="151">
        <f>IFERROR(SUMIF($C$9:$C$26,$C$28,P9:P26),"")</f>
        <v>280</v>
      </c>
      <c r="Q28" s="151">
        <f>IFERROR(SUMIF($C$9:$C$26,$C$28,Q9:Q26),"")</f>
        <v>1425</v>
      </c>
      <c r="R28" s="152">
        <f>IFERROR(IF(D28&gt;0,ROUND((Q28/D28)*12.5,2),0),"")</f>
        <v>63.62</v>
      </c>
      <c r="S28" s="52"/>
      <c r="T28" s="242"/>
      <c r="U28" s="242"/>
      <c r="V28" s="242"/>
      <c r="W28" s="242"/>
    </row>
    <row r="29" spans="1:23" s="54" customFormat="1" ht="15.45" customHeight="1" x14ac:dyDescent="0.25">
      <c r="A29" s="239"/>
      <c r="B29" s="239"/>
      <c r="C29" s="150" t="s">
        <v>42</v>
      </c>
      <c r="D29" s="151">
        <f>IFERROR(SUMIF($C$9:$C$26,$C$29,D9:D26),"")</f>
        <v>670</v>
      </c>
      <c r="E29" s="151">
        <f>IFERROR(SUMIF($C$9:$C$26,$C$29,E9:E26),"")</f>
        <v>670</v>
      </c>
      <c r="F29" s="152">
        <f>IFERROR(IF(D29&gt;0,ROUND((E29/D29)*100,2),0),"")</f>
        <v>100</v>
      </c>
      <c r="G29" s="151">
        <f>IFERROR(SUMIF($C$9:$C$26,$C$29,G9:G26),"")</f>
        <v>42</v>
      </c>
      <c r="H29" s="151">
        <f>IFERROR(SUMIF($C$9:$C$26,$C$29,H9:H26),"")</f>
        <v>117</v>
      </c>
      <c r="I29" s="151">
        <f>IFERROR(SUMIF($C$9:$C$26,$C$29,I9:I26),"")</f>
        <v>148</v>
      </c>
      <c r="J29" s="151">
        <f>IFERROR(SUMIF($C$9:$C$26,$C$29,J9:J26),"")</f>
        <v>84</v>
      </c>
      <c r="K29" s="151">
        <f>IFERROR(SUMIF($C$9:$C$26,$C$29,K9:K26),"")</f>
        <v>126</v>
      </c>
      <c r="L29" s="151">
        <f>IFERROR(SUMIF($C$9:$C$26,$C$29,L9:L26),"")</f>
        <v>56</v>
      </c>
      <c r="M29" s="151">
        <f>IFERROR(SUMIF($C$9:$C$26,$C$29,M9:M26),"")</f>
        <v>85</v>
      </c>
      <c r="N29" s="151">
        <f>IFERROR(SUMIF($C$9:$C$26,$C$29,N9:N26),"")</f>
        <v>12</v>
      </c>
      <c r="O29" s="151">
        <f>IFERROR(SUMIF($C$9:$C$26,$C$29,O9:O26),"")</f>
        <v>0</v>
      </c>
      <c r="P29" s="151">
        <f>IFERROR(SUMIF($C$9:$C$26,$C$29,P9:P26),"")</f>
        <v>670</v>
      </c>
      <c r="Q29" s="151">
        <f>IFERROR(SUMIF($C$9:$C$26,$C$29,Q9:Q26),"")</f>
        <v>3317</v>
      </c>
      <c r="R29" s="153">
        <f>IFERROR(IF(D29&gt;0,ROUND((Q29/D29)*12.5,2),0),"")</f>
        <v>61.88</v>
      </c>
      <c r="S29" s="52"/>
      <c r="T29" s="242"/>
      <c r="U29" s="242"/>
      <c r="V29" s="242"/>
      <c r="W29" s="242"/>
    </row>
    <row r="30" spans="1:23" s="13" customFormat="1" ht="10.199999999999999" x14ac:dyDescent="0.25">
      <c r="A30" s="218" t="s">
        <v>140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40"/>
      <c r="S30" s="11"/>
      <c r="T30" s="242"/>
      <c r="U30" s="242"/>
      <c r="V30" s="242"/>
      <c r="W30" s="242"/>
    </row>
    <row r="31" spans="1:23" s="13" customFormat="1" ht="40.049999999999997" customHeight="1" x14ac:dyDescent="0.2">
      <c r="A31" s="276" t="s">
        <v>142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11"/>
      <c r="T31" s="12"/>
      <c r="U31" s="11"/>
      <c r="V31" s="11"/>
      <c r="W31" s="11"/>
    </row>
    <row r="32" spans="1:23" s="13" customFormat="1" ht="40.049999999999997" customHeight="1" x14ac:dyDescent="0.25">
      <c r="A32" s="277" t="s">
        <v>143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11"/>
      <c r="T32" s="12"/>
      <c r="U32" s="11"/>
      <c r="V32" s="11"/>
      <c r="W32" s="11"/>
    </row>
    <row r="1013" spans="1:23" ht="24.9" customHeight="1" x14ac:dyDescent="0.25">
      <c r="A1013" s="79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4.9" customHeight="1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4.9" customHeight="1" x14ac:dyDescent="0.25">
      <c r="A1015" s="8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4.9" customHeight="1" x14ac:dyDescent="0.25">
      <c r="A1016" s="8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</sheetData>
  <sheetProtection algorithmName="SHA-512" hashValue="k9ioRIxvnVO1obKYEmoGhkFUk/6EvKL7EUE2YN+VcgjeuU0/swpO/Yfd1NbHXDzt9CcepDDVYrYSVi3kPOzrKw==" saltValue="f83kwhHUz6E6LcSmEMqkiA==" spinCount="100000" sheet="1" objects="1" scenarios="1"/>
  <mergeCells count="24">
    <mergeCell ref="T27:W30"/>
    <mergeCell ref="A32:R32"/>
    <mergeCell ref="A31:R31"/>
    <mergeCell ref="A15:A17"/>
    <mergeCell ref="B15:B17"/>
    <mergeCell ref="A18:A20"/>
    <mergeCell ref="B18:B20"/>
    <mergeCell ref="A21:A23"/>
    <mergeCell ref="B21:B23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9:A11"/>
    <mergeCell ref="B9:B11"/>
    <mergeCell ref="A12:A14"/>
    <mergeCell ref="B12:B14"/>
    <mergeCell ref="A27:B29"/>
    <mergeCell ref="A30:R30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134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231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+HYxoE1bDXiRqZOyAYtTTu5OTbLqDRnjxqLwQryX/LrgTeLDZfSUJQ6EofcGV74Hb2r5hPlfHSWu5PUpChrcYQ==" saltValue="Ll6q1haA3LHU4CEkzpUpN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6" t="s">
        <v>137</v>
      </c>
      <c r="B1" s="226"/>
      <c r="C1" s="226"/>
      <c r="D1" s="226"/>
      <c r="E1" s="226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7" t="s">
        <v>145</v>
      </c>
      <c r="B2" s="227"/>
      <c r="C2" s="227"/>
      <c r="D2" s="227"/>
      <c r="E2" s="227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8" t="s">
        <v>146</v>
      </c>
      <c r="B3" s="266"/>
      <c r="C3" s="266"/>
      <c r="D3" s="266"/>
      <c r="E3" s="266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30"/>
      <c r="B4" s="231"/>
      <c r="C4" s="231"/>
      <c r="D4" s="231"/>
      <c r="E4" s="231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32" t="s">
        <v>147</v>
      </c>
      <c r="B5" s="231"/>
      <c r="C5" s="231"/>
      <c r="D5" s="231"/>
      <c r="E5" s="231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33" t="s">
        <v>232</v>
      </c>
      <c r="B6" s="269"/>
      <c r="C6" s="269"/>
      <c r="D6" s="269"/>
      <c r="E6" s="269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32"/>
      <c r="B7" s="231"/>
      <c r="C7" s="231"/>
      <c r="D7" s="231"/>
      <c r="E7" s="23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20" t="s">
        <v>59</v>
      </c>
      <c r="B8" s="220" t="s">
        <v>0</v>
      </c>
      <c r="C8" s="220" t="s">
        <v>14</v>
      </c>
      <c r="D8" s="220"/>
      <c r="E8" s="22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21"/>
      <c r="B9" s="220"/>
      <c r="C9" s="188">
        <v>2019</v>
      </c>
      <c r="D9" s="188">
        <v>2020</v>
      </c>
      <c r="E9" s="188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9">
        <v>1</v>
      </c>
      <c r="B10" s="181" t="s">
        <v>150</v>
      </c>
      <c r="C10" s="182">
        <v>100</v>
      </c>
      <c r="D10" s="182">
        <v>98.46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8" t="s">
        <v>140</v>
      </c>
      <c r="B11" s="218"/>
      <c r="C11" s="218"/>
      <c r="D11" s="218"/>
      <c r="E11" s="218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70"/>
      <c r="C12" s="270"/>
      <c r="D12" s="270"/>
      <c r="E12" s="27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24"/>
      <c r="C13" s="224"/>
      <c r="D13" s="224"/>
      <c r="E13" s="2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DUXbId44zPnxEbYE5FNt4H/JAIeHa1PZSWzS6+JF3L3Fk6qVgJcP8Rpjw2/5byhT2F1aLySU6w2Eua47lH8/tQ==" saltValue="hcNstqWd0ocInTkRIJSfCQ==" spinCount="100000" sheet="1" objects="1" scenarios="1"/>
  <mergeCells count="13">
    <mergeCell ref="A12:E12"/>
    <mergeCell ref="A13:E13"/>
    <mergeCell ref="A7:E7"/>
    <mergeCell ref="A8:A9"/>
    <mergeCell ref="B8:B9"/>
    <mergeCell ref="C8:E8"/>
    <mergeCell ref="A11:E11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2" sqref="G2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6" t="s">
        <v>137</v>
      </c>
      <c r="B1" s="226"/>
      <c r="C1" s="226"/>
      <c r="D1" s="226"/>
      <c r="E1" s="226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7" t="s">
        <v>145</v>
      </c>
      <c r="B2" s="227"/>
      <c r="C2" s="227"/>
      <c r="D2" s="227"/>
      <c r="E2" s="227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8" t="s">
        <v>146</v>
      </c>
      <c r="B3" s="266"/>
      <c r="C3" s="266"/>
      <c r="D3" s="266"/>
      <c r="E3" s="266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32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32" t="s">
        <v>147</v>
      </c>
      <c r="B5" s="231"/>
      <c r="C5" s="231"/>
      <c r="D5" s="231"/>
      <c r="E5" s="231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1" t="s">
        <v>233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3"/>
      <c r="B7" s="246"/>
      <c r="C7" s="246"/>
      <c r="D7" s="246"/>
      <c r="E7" s="2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47" t="s">
        <v>19</v>
      </c>
      <c r="B8" s="247" t="s">
        <v>34</v>
      </c>
      <c r="C8" s="248" t="s">
        <v>1</v>
      </c>
      <c r="D8" s="248"/>
      <c r="E8" s="248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47"/>
      <c r="B9" s="248"/>
      <c r="C9" s="248" t="s">
        <v>24</v>
      </c>
      <c r="D9" s="248"/>
      <c r="E9" s="248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47"/>
      <c r="B10" s="248"/>
      <c r="C10" s="190">
        <v>2019</v>
      </c>
      <c r="D10" s="190">
        <v>2020</v>
      </c>
      <c r="E10" s="190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173</v>
      </c>
      <c r="C11" s="192">
        <v>15</v>
      </c>
      <c r="D11" s="145">
        <v>19</v>
      </c>
      <c r="E11" s="145">
        <v>26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43" t="s">
        <v>140</v>
      </c>
      <c r="B12" s="243"/>
      <c r="C12" s="243"/>
      <c r="D12" s="243"/>
      <c r="E12" s="243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2"/>
      <c r="C13" s="272"/>
      <c r="D13" s="272"/>
      <c r="E13" s="272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44"/>
      <c r="C14" s="244"/>
      <c r="D14" s="244"/>
      <c r="E14" s="244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m9U4ANjVDmsM+gOeGlXHwx80t+av7KNPBQOUEE/JakCgRbZ7MvPGNq4vvjik3FwruAoRZBXN78lqBx6GGV0fMA==" saltValue="I2jvA+b6W+uMQqpZ+MRKfA==" spinCount="100000" sheet="1" objects="1" scenarios="1"/>
  <mergeCells count="14">
    <mergeCell ref="A13:E13"/>
    <mergeCell ref="A14:E14"/>
    <mergeCell ref="A7:E7"/>
    <mergeCell ref="A8:A10"/>
    <mergeCell ref="B8:B10"/>
    <mergeCell ref="C8:E8"/>
    <mergeCell ref="C9:E9"/>
    <mergeCell ref="A12:E12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38.3320312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130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4.4" x14ac:dyDescent="0.25">
      <c r="A3" s="228" t="s">
        <v>146</v>
      </c>
      <c r="B3" s="266"/>
      <c r="C3" s="266"/>
      <c r="D3" s="125"/>
      <c r="E3" s="17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53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5" customHeight="1" x14ac:dyDescent="0.25">
      <c r="A9" s="172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0" spans="1:1" x14ac:dyDescent="0.25">
      <c r="A20" s="132"/>
    </row>
  </sheetData>
  <sheetProtection algorithmName="SHA-512" hashValue="OioUObC27aVfBVT9RAtlcHSyzqjOEz9DLxn2Y0tjFd+nVodk7wU2b0hVbxrKCuxl88Zz2U7TSHQKVPO1zWVItQ==" saltValue="oOB0NVImd19ZN4UTCuV1X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160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78</v>
      </c>
      <c r="D10" s="72">
        <v>56</v>
      </c>
      <c r="E10" s="72">
        <v>134</v>
      </c>
      <c r="F10" s="72">
        <v>78</v>
      </c>
      <c r="G10" s="180">
        <v>100</v>
      </c>
      <c r="H10" s="72">
        <v>56</v>
      </c>
      <c r="I10" s="180">
        <v>100</v>
      </c>
      <c r="J10" s="72">
        <v>134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78" t="s">
        <v>142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GtgOuRbNOw12e8IFe2LUWJBlrKiadcrB6XxE3bZN5om4xe3HVrE8i92C1hmBjzrVr5z4Z7qQlF3B49isNAQx+g==" saltValue="/LBIaFZYEpLX7rrnVqROb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7:J7"/>
    <mergeCell ref="A8:A9"/>
    <mergeCell ref="B8:B9"/>
    <mergeCell ref="C8:E8"/>
    <mergeCell ref="F8:J8"/>
    <mergeCell ref="A12:J12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7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161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162</v>
      </c>
      <c r="D9" s="113">
        <v>471</v>
      </c>
      <c r="E9" s="114">
        <v>94.2</v>
      </c>
    </row>
    <row r="10" spans="1:16" ht="14.4" x14ac:dyDescent="0.3">
      <c r="A10" s="280">
        <v>2</v>
      </c>
      <c r="B10" s="281" t="s">
        <v>150</v>
      </c>
      <c r="C10" s="282" t="s">
        <v>163</v>
      </c>
      <c r="D10" s="283">
        <v>467</v>
      </c>
      <c r="E10" s="284">
        <v>93.4</v>
      </c>
    </row>
    <row r="11" spans="1:16" ht="14.4" x14ac:dyDescent="0.3">
      <c r="A11" s="280">
        <v>3</v>
      </c>
      <c r="B11" s="281" t="s">
        <v>150</v>
      </c>
      <c r="C11" s="282" t="s">
        <v>164</v>
      </c>
      <c r="D11" s="283">
        <v>466</v>
      </c>
      <c r="E11" s="284">
        <v>93.2</v>
      </c>
    </row>
    <row r="12" spans="1:16" ht="14.4" x14ac:dyDescent="0.3">
      <c r="A12" s="280">
        <v>4</v>
      </c>
      <c r="B12" s="281" t="s">
        <v>150</v>
      </c>
      <c r="C12" s="282" t="s">
        <v>165</v>
      </c>
      <c r="D12" s="283">
        <v>465</v>
      </c>
      <c r="E12" s="284">
        <v>93</v>
      </c>
    </row>
    <row r="13" spans="1:16" ht="14.4" x14ac:dyDescent="0.3">
      <c r="A13" s="280">
        <v>5</v>
      </c>
      <c r="B13" s="281" t="s">
        <v>150</v>
      </c>
      <c r="C13" s="282" t="s">
        <v>166</v>
      </c>
      <c r="D13" s="283">
        <v>455</v>
      </c>
      <c r="E13" s="284">
        <v>91</v>
      </c>
    </row>
    <row r="14" spans="1:16" ht="14.4" x14ac:dyDescent="0.3">
      <c r="A14" s="280">
        <v>6</v>
      </c>
      <c r="B14" s="281" t="s">
        <v>150</v>
      </c>
      <c r="C14" s="282" t="s">
        <v>167</v>
      </c>
      <c r="D14" s="283">
        <v>452</v>
      </c>
      <c r="E14" s="284">
        <v>90.4</v>
      </c>
    </row>
    <row r="16" spans="1:16" ht="40.049999999999997" customHeight="1" x14ac:dyDescent="0.25">
      <c r="A16" s="286" t="s">
        <v>142</v>
      </c>
      <c r="B16" s="285"/>
      <c r="C16" s="285"/>
      <c r="D16" s="285"/>
      <c r="E16" s="285"/>
    </row>
    <row r="17" spans="1:5" ht="40.049999999999997" customHeight="1" x14ac:dyDescent="0.25">
      <c r="A17" s="288" t="s">
        <v>143</v>
      </c>
      <c r="B17" s="287"/>
      <c r="C17" s="287"/>
      <c r="D17" s="287"/>
      <c r="E17" s="287"/>
    </row>
  </sheetData>
  <sheetProtection algorithmName="SHA-512" hashValue="L+RhjgAqfbwvxjUykMXoLN+1U+D/ZULKXR6iLn603/iBxGmTw/CR2+2isbfhlJX7fdCbx+55pyD5KbtRoAFeQA==" saltValue="pJjrwM6yqtWHD8CzYIWQFA==" spinCount="100000" sheet="1" objects="1" scenarios="1"/>
  <mergeCells count="9">
    <mergeCell ref="A16:E16"/>
    <mergeCell ref="A17:E1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52" t="s">
        <v>145</v>
      </c>
      <c r="B2" s="252"/>
      <c r="C2" s="252"/>
      <c r="D2" s="252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47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165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162</v>
      </c>
      <c r="D10" s="290" t="s">
        <v>7</v>
      </c>
    </row>
    <row r="12" spans="1:15" ht="40.049999999999997" customHeight="1" x14ac:dyDescent="0.25">
      <c r="A12" s="286" t="s">
        <v>142</v>
      </c>
      <c r="B12" s="285"/>
      <c r="C12" s="285"/>
      <c r="D12" s="285"/>
    </row>
    <row r="13" spans="1:15" ht="40.049999999999997" customHeight="1" x14ac:dyDescent="0.25">
      <c r="A13" s="288" t="s">
        <v>143</v>
      </c>
      <c r="B13" s="287"/>
      <c r="C13" s="287"/>
      <c r="D13" s="287"/>
    </row>
  </sheetData>
  <sheetProtection algorithmName="SHA-512" hashValue="YQjMoKZxfdtUd5ZK0Q84TyR9PXfhtxRecESBu3gKwhVGRezgk/4hsVCVtRZlZ+9luLehl14XJKesLR66sYU2bw==" saltValue="/hew75Ojm6NPfCMq+5Fe2w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100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26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5"/>
      <c r="C11" s="265"/>
    </row>
    <row r="12" spans="1:14" s="131" customFormat="1" ht="40.049999999999997" customHeight="1" x14ac:dyDescent="0.2">
      <c r="A12" s="292" t="s">
        <v>143</v>
      </c>
      <c r="B12" s="264"/>
      <c r="C12" s="264"/>
    </row>
    <row r="25" spans="1:1" x14ac:dyDescent="0.25">
      <c r="A25" s="132"/>
    </row>
  </sheetData>
  <sheetProtection algorithmName="SHA-512" hashValue="B1EY7xm6Ai5SBKapKADOsmPQ4gGYX1UtQ8Q14Ft8H2A8itChUPDBs+90jbujxQaiwlFNqVfBzrUL+e6z1A6dXA==" saltValue="xgwxnFtV3Ukahc1mK4nORQ==" spinCount="100000" sheet="1" objects="1" scenarios="1"/>
  <mergeCells count="10">
    <mergeCell ref="A1:C1"/>
    <mergeCell ref="A2:C2"/>
    <mergeCell ref="A3:C3"/>
    <mergeCell ref="A5:C5"/>
    <mergeCell ref="A6:C6"/>
    <mergeCell ref="A12:C12"/>
    <mergeCell ref="A11:C11"/>
    <mergeCell ref="A4:C4"/>
    <mergeCell ref="A10:C10"/>
    <mergeCell ref="A7:C7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94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168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169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ocUw+3mu/gKS/g4rLKKPc/eOYP8faKsw0+GqIJZ3G91uxPJFfxdRVmi4rCOBN8LhB9zuQZsLK03kr+yPTmlbqQ==" saltValue="kOFaU4z8WiMR+hyaXOcMo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2021-08-03T08:10:08Z</dcterms:modified>
</cp:coreProperties>
</file>